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mfabris\Desktop\"/>
    </mc:Choice>
  </mc:AlternateContent>
  <xr:revisionPtr revIDLastSave="0" documentId="8_{F76E9BA5-28D1-4C93-8BDE-F564CCEE1AAF}" xr6:coauthVersionLast="47" xr6:coauthVersionMax="47" xr10:uidLastSave="{00000000-0000-0000-0000-000000000000}"/>
  <bookViews>
    <workbookView xWindow="-96" yWindow="-96" windowWidth="23232" windowHeight="13872" xr2:uid="{00000000-000D-0000-FFFF-FFFF00000000}"/>
  </bookViews>
  <sheets>
    <sheet name="PREDLOŽAK" sheetId="7" r:id="rId1"/>
  </sheets>
  <definedNames>
    <definedName name="_xlnm.Print_Area" localSheetId="0">PREDLOŽAK!$A$1:$G$51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7" i="7" l="1"/>
  <c r="C10" i="7" s="1"/>
  <c r="D27" i="7"/>
  <c r="D10" i="7" s="1"/>
  <c r="D21" i="7" l="1"/>
  <c r="F21" i="7"/>
  <c r="G21" i="7"/>
  <c r="E21" i="7"/>
  <c r="C38" i="7" l="1"/>
  <c r="C7" i="7" s="1"/>
  <c r="D38" i="7"/>
  <c r="D7" i="7" s="1"/>
  <c r="E38" i="7"/>
  <c r="E7" i="7" s="1"/>
  <c r="D20" i="7" l="1"/>
  <c r="E20" i="7"/>
  <c r="F20" i="7"/>
  <c r="G20" i="7"/>
  <c r="D26" i="7"/>
  <c r="C26" i="7"/>
  <c r="C49" i="7" l="1"/>
  <c r="C9" i="7" s="1"/>
  <c r="C42" i="7"/>
  <c r="C8" i="7" s="1"/>
  <c r="C32" i="7"/>
  <c r="F27" i="7"/>
  <c r="F26" i="7" s="1"/>
  <c r="F10" i="7" s="1"/>
  <c r="G27" i="7"/>
  <c r="G26" i="7" s="1"/>
  <c r="G10" i="7" s="1"/>
  <c r="E27" i="7"/>
  <c r="E26" i="7" s="1"/>
  <c r="E10" i="7" s="1"/>
  <c r="E15" i="7" l="1"/>
  <c r="F15" i="7"/>
  <c r="G15" i="7"/>
  <c r="G14" i="7" l="1"/>
  <c r="G4" i="7"/>
  <c r="F14" i="7"/>
  <c r="F4" i="7"/>
  <c r="E14" i="7"/>
  <c r="E4" i="7"/>
  <c r="D15" i="7"/>
  <c r="D4" i="7" s="1"/>
  <c r="C15" i="7"/>
  <c r="C4" i="7" s="1"/>
  <c r="D14" i="7" l="1"/>
  <c r="C14" i="7"/>
  <c r="D49" i="7"/>
  <c r="D9" i="7" s="1"/>
  <c r="E49" i="7"/>
  <c r="E9" i="7" s="1"/>
  <c r="F49" i="7"/>
  <c r="F9" i="7" s="1"/>
  <c r="G49" i="7"/>
  <c r="G9" i="7" s="1"/>
  <c r="D42" i="7"/>
  <c r="D8" i="7" s="1"/>
  <c r="E42" i="7"/>
  <c r="E8" i="7" s="1"/>
  <c r="F42" i="7"/>
  <c r="F8" i="7" s="1"/>
  <c r="G42" i="7"/>
  <c r="G8" i="7" s="1"/>
  <c r="D32" i="7"/>
  <c r="D5" i="7" s="1"/>
  <c r="E32" i="7"/>
  <c r="E5" i="7" s="1"/>
  <c r="F32" i="7"/>
  <c r="F5" i="7" s="1"/>
  <c r="G32" i="7"/>
  <c r="G5" i="7" s="1"/>
  <c r="G38" i="7"/>
  <c r="F38" i="7"/>
  <c r="D31" i="7" l="1"/>
  <c r="D53" i="7" s="1"/>
  <c r="G31" i="7"/>
  <c r="G53" i="7" s="1"/>
  <c r="F31" i="7"/>
  <c r="F53" i="7" s="1"/>
  <c r="E31" i="7"/>
  <c r="E53" i="7" s="1"/>
  <c r="C21" i="7"/>
  <c r="C5" i="7" s="1"/>
  <c r="C31" i="7"/>
  <c r="G7" i="7"/>
  <c r="F7" i="7"/>
  <c r="F13" i="7" s="1"/>
  <c r="G13" i="7" l="1"/>
  <c r="C20" i="7"/>
  <c r="C53" i="7" s="1"/>
  <c r="C13" i="7"/>
  <c r="D13" i="7"/>
  <c r="E13" i="7"/>
</calcChain>
</file>

<file path=xl/sharedStrings.xml><?xml version="1.0" encoding="utf-8"?>
<sst xmlns="http://schemas.openxmlformats.org/spreadsheetml/2006/main" count="94" uniqueCount="44">
  <si>
    <t>Opći prihodi i primici</t>
  </si>
  <si>
    <t>Ostali prihodi za posebne namjene</t>
  </si>
  <si>
    <t>51</t>
  </si>
  <si>
    <t>Pomoći EU</t>
  </si>
  <si>
    <t>Ostale pomoći</t>
  </si>
  <si>
    <t>Donacije</t>
  </si>
  <si>
    <t>31</t>
  </si>
  <si>
    <t>Vlastiti prihodi</t>
  </si>
  <si>
    <t>Mehanizam za oporavak i otpornost</t>
  </si>
  <si>
    <t>Europski fond za regionalni razvoj (ERDF)</t>
  </si>
  <si>
    <t>Fond solidarnosti Europske unije – potres</t>
  </si>
  <si>
    <t>32</t>
  </si>
  <si>
    <t>34</t>
  </si>
  <si>
    <t>41</t>
  </si>
  <si>
    <t>42</t>
  </si>
  <si>
    <t>11</t>
  </si>
  <si>
    <t>Materijalni rashodi</t>
  </si>
  <si>
    <t>Rashodi za zaposlene</t>
  </si>
  <si>
    <t>Financijski rashodi</t>
  </si>
  <si>
    <t>Rashodi za nabavu proizvedene dugotrajne imovine</t>
  </si>
  <si>
    <t>52</t>
  </si>
  <si>
    <t>Rashodi za nabavu neproizvedene dugotrajne imovine</t>
  </si>
  <si>
    <t>ULAGANJE U ZNANSTVENO ISTRAŽIVAČKU DJELATNOST</t>
  </si>
  <si>
    <t>61</t>
  </si>
  <si>
    <t>PROJEKCIJA 
ZA 2026.</t>
  </si>
  <si>
    <t>INSTITUT ZA JAVNE FINANCIJE</t>
  </si>
  <si>
    <t>RKP: 23286</t>
  </si>
  <si>
    <t>A622150</t>
  </si>
  <si>
    <t>A622153</t>
  </si>
  <si>
    <t>A622152</t>
  </si>
  <si>
    <t>SAMOSTALNA DJELATNOST JAVNIH INSTITUTA - IZ EVIDENCIJSKIH PRIHODA</t>
  </si>
  <si>
    <t>PROGRAMSKO FINANCIRANJE JAVNIH INSTITUTA</t>
  </si>
  <si>
    <t>PROGRAMSKO FINANCIRANJE JAVNIH INSTITUTA - IZ STRUKTURNIh I INVESTICIJSKIH FONDOVA EU</t>
  </si>
  <si>
    <t>Privitak 1b - Posebni dio financijskog plana 2025. - 2027. - rashodi prema izvorima financiranja i aktivnostima</t>
  </si>
  <si>
    <t>IZVRŠENJE
2023.</t>
  </si>
  <si>
    <t>TEKUĆI PLAN
2024.</t>
  </si>
  <si>
    <t>PLAN 
ZA 2025.</t>
  </si>
  <si>
    <t>PROJEKCIJA 
ZA 2027.</t>
  </si>
  <si>
    <t>A622151</t>
  </si>
  <si>
    <t>PROGRAMSKO FINANCIRANJE JAVNIH INSTITUTA - IZ EVIDENCIJSKIH PRIHODA</t>
  </si>
  <si>
    <t>Kontroni redak</t>
  </si>
  <si>
    <t>Rashodi za nabavu proizv. dugotrajne imovine</t>
  </si>
  <si>
    <t>Rashodi za nabavu neproizv.dugotrajne imovine</t>
  </si>
  <si>
    <t>Naknade građanima i kućan.(školarine i stipendije)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</si>
</sst>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10"/>
      <name val="Arial"/>
      <family val="2"/>
    </font>
    <font>
      <b/>
      <sz val="16"/>
      <name val="Arial"/>
      <family val="2"/>
      <charset val="238"/>
    </font>
    <font>
      <b/>
      <sz val="10"/>
      <color indexed="44"/>
      <name val="Arial"/>
      <family val="2"/>
      <charset val="238"/>
    </font>
    <font>
      <sz val="8"/>
      <name val="Arial"/>
      <family val="2"/>
    </font>
    <font>
      <b/>
      <sz val="8"/>
      <name val="Arial"/>
      <family val="2"/>
    </font>
    <font>
      <b/>
      <sz val="10"/>
      <color indexed="8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8"/>
      <name val="Arial"/>
      <family val="2"/>
      <charset val="238"/>
    </font>
    <font>
      <b/>
      <sz val="11"/>
      <color theme="1"/>
      <name val="Calibri"/>
      <family val="2"/>
      <scheme val="minor"/>
    </font>
    <font>
      <b/>
      <sz val="8"/>
      <color indexed="8"/>
      <name val="Arial"/>
      <family val="2"/>
      <charset val="238"/>
    </font>
    <font>
      <sz val="8"/>
      <color theme="1"/>
      <name val="Calibri"/>
      <family val="2"/>
      <charset val="238"/>
      <scheme val="minor"/>
    </font>
  </fonts>
  <fills count="29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9"/>
      </patternFill>
    </fill>
    <fill>
      <patternFill patternType="solid">
        <fgColor indexed="40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solid">
        <fgColor indexed="41"/>
      </patternFill>
    </fill>
    <fill>
      <patternFill patternType="solid">
        <fgColor rgb="FF99CCFF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64"/>
      </bottom>
      <diagonal/>
    </border>
    <border>
      <left style="thin">
        <color indexed="18"/>
      </left>
      <right style="thin">
        <color indexed="18"/>
      </right>
      <top/>
      <bottom style="thin">
        <color indexed="18"/>
      </bottom>
      <diagonal/>
    </border>
    <border>
      <left style="thin">
        <color indexed="18"/>
      </left>
      <right style="thin">
        <color indexed="18"/>
      </right>
      <top/>
      <bottom/>
      <diagonal/>
    </border>
    <border>
      <left style="thin">
        <color indexed="18"/>
      </left>
      <right/>
      <top/>
      <bottom/>
      <diagonal/>
    </border>
  </borders>
  <cellStyleXfs count="51">
    <xf numFmtId="0" fontId="0" fillId="0" borderId="0"/>
    <xf numFmtId="0" fontId="1" fillId="2" borderId="1" applyNumberFormat="0" applyProtection="0">
      <alignment horizontal="left" vertical="center" indent="1"/>
    </xf>
    <xf numFmtId="0" fontId="2" fillId="3" borderId="1" applyNumberFormat="0" applyProtection="0">
      <alignment horizontal="left" vertical="center" indent="1"/>
    </xf>
    <xf numFmtId="0" fontId="3" fillId="0" borderId="0"/>
    <xf numFmtId="0" fontId="2" fillId="4" borderId="1" applyNumberFormat="0" applyProtection="0">
      <alignment horizontal="left" vertical="center" wrapText="1" indent="1"/>
    </xf>
    <xf numFmtId="4" fontId="4" fillId="5" borderId="1" applyNumberFormat="0" applyProtection="0">
      <alignment vertical="center"/>
    </xf>
    <xf numFmtId="0" fontId="2" fillId="6" borderId="1" applyNumberFormat="0" applyProtection="0">
      <alignment horizontal="left" vertical="center" wrapText="1" indent="1"/>
    </xf>
    <xf numFmtId="0" fontId="2" fillId="3" borderId="1" applyNumberFormat="0" applyProtection="0">
      <alignment horizontal="left" vertical="center" wrapText="1" indent="1"/>
    </xf>
    <xf numFmtId="4" fontId="4" fillId="7" borderId="1" applyNumberFormat="0" applyProtection="0">
      <alignment horizontal="right" vertical="center"/>
    </xf>
    <xf numFmtId="4" fontId="5" fillId="5" borderId="1" applyNumberFormat="0" applyProtection="0">
      <alignment vertical="center"/>
    </xf>
    <xf numFmtId="4" fontId="4" fillId="5" borderId="1" applyNumberFormat="0" applyProtection="0">
      <alignment horizontal="left" vertical="center" indent="1"/>
    </xf>
    <xf numFmtId="4" fontId="4" fillId="5" borderId="1" applyNumberFormat="0" applyProtection="0">
      <alignment horizontal="left" vertical="center" indent="1"/>
    </xf>
    <xf numFmtId="4" fontId="4" fillId="8" borderId="1" applyNumberFormat="0" applyProtection="0">
      <alignment horizontal="right" vertical="center"/>
    </xf>
    <xf numFmtId="4" fontId="4" fillId="9" borderId="1" applyNumberFormat="0" applyProtection="0">
      <alignment horizontal="right" vertical="center"/>
    </xf>
    <xf numFmtId="4" fontId="4" fillId="10" borderId="1" applyNumberFormat="0" applyProtection="0">
      <alignment horizontal="right" vertical="center"/>
    </xf>
    <xf numFmtId="4" fontId="4" fillId="11" borderId="1" applyNumberFormat="0" applyProtection="0">
      <alignment horizontal="right" vertical="center"/>
    </xf>
    <xf numFmtId="4" fontId="4" fillId="12" borderId="1" applyNumberFormat="0" applyProtection="0">
      <alignment horizontal="right" vertical="center"/>
    </xf>
    <xf numFmtId="4" fontId="4" fillId="13" borderId="1" applyNumberFormat="0" applyProtection="0">
      <alignment horizontal="right" vertical="center"/>
    </xf>
    <xf numFmtId="4" fontId="4" fillId="14" borderId="1" applyNumberFormat="0" applyProtection="0">
      <alignment horizontal="right" vertical="center"/>
    </xf>
    <xf numFmtId="4" fontId="4" fillId="15" borderId="1" applyNumberFormat="0" applyProtection="0">
      <alignment horizontal="right" vertical="center"/>
    </xf>
    <xf numFmtId="4" fontId="4" fillId="16" borderId="1" applyNumberFormat="0" applyProtection="0">
      <alignment horizontal="right" vertical="center"/>
    </xf>
    <xf numFmtId="4" fontId="6" fillId="17" borderId="1" applyNumberFormat="0" applyProtection="0">
      <alignment horizontal="left" vertical="center" indent="1"/>
    </xf>
    <xf numFmtId="4" fontId="4" fillId="7" borderId="2" applyNumberFormat="0" applyProtection="0">
      <alignment horizontal="left" vertical="center" indent="1"/>
    </xf>
    <xf numFmtId="4" fontId="7" fillId="18" borderId="0" applyNumberFormat="0" applyProtection="0">
      <alignment horizontal="left" vertical="center" indent="1"/>
    </xf>
    <xf numFmtId="0" fontId="11" fillId="2" borderId="1" applyNumberFormat="0" applyProtection="0">
      <alignment horizontal="center" vertical="center"/>
    </xf>
    <xf numFmtId="4" fontId="8" fillId="7" borderId="1" applyNumberFormat="0" applyProtection="0">
      <alignment horizontal="left" vertical="center" indent="1"/>
    </xf>
    <xf numFmtId="4" fontId="8" fillId="19" borderId="1" applyNumberFormat="0" applyProtection="0">
      <alignment horizontal="left" vertical="center" indent="1"/>
    </xf>
    <xf numFmtId="0" fontId="2" fillId="19" borderId="1" applyNumberFormat="0" applyProtection="0">
      <alignment horizontal="left" vertical="center" wrapText="1" indent="1"/>
    </xf>
    <xf numFmtId="0" fontId="2" fillId="19" borderId="1" applyNumberFormat="0" applyProtection="0">
      <alignment horizontal="left" vertical="center" indent="1"/>
    </xf>
    <xf numFmtId="0" fontId="2" fillId="4" borderId="1" applyNumberFormat="0" applyProtection="0">
      <alignment horizontal="left" vertical="center" indent="1"/>
    </xf>
    <xf numFmtId="0" fontId="2" fillId="6" borderId="1" applyNumberFormat="0" applyProtection="0">
      <alignment horizontal="left" vertical="center" indent="1"/>
    </xf>
    <xf numFmtId="0" fontId="2" fillId="3" borderId="1" applyNumberFormat="0" applyProtection="0">
      <alignment horizontal="left" vertical="center" indent="1"/>
    </xf>
    <xf numFmtId="0" fontId="3" fillId="0" borderId="0"/>
    <xf numFmtId="4" fontId="4" fillId="20" borderId="1" applyNumberFormat="0" applyProtection="0">
      <alignment vertical="center"/>
    </xf>
    <xf numFmtId="4" fontId="5" fillId="20" borderId="1" applyNumberFormat="0" applyProtection="0">
      <alignment vertical="center"/>
    </xf>
    <xf numFmtId="4" fontId="4" fillId="20" borderId="1" applyNumberFormat="0" applyProtection="0">
      <alignment horizontal="left" vertical="center" indent="1"/>
    </xf>
    <xf numFmtId="4" fontId="4" fillId="20" borderId="1" applyNumberFormat="0" applyProtection="0">
      <alignment horizontal="left" vertical="center" indent="1"/>
    </xf>
    <xf numFmtId="4" fontId="5" fillId="7" borderId="1" applyNumberFormat="0" applyProtection="0">
      <alignment horizontal="right" vertical="center"/>
    </xf>
    <xf numFmtId="0" fontId="1" fillId="2" borderId="1" applyNumberFormat="0" applyProtection="0">
      <alignment horizontal="center" vertical="top" wrapText="1"/>
    </xf>
    <xf numFmtId="0" fontId="10" fillId="0" borderId="0" applyNumberFormat="0" applyProtection="0"/>
    <xf numFmtId="4" fontId="9" fillId="7" borderId="1" applyNumberFormat="0" applyProtection="0">
      <alignment horizontal="right" vertical="center"/>
    </xf>
    <xf numFmtId="0" fontId="12" fillId="21" borderId="4" applyProtection="0">
      <alignment vertical="center"/>
    </xf>
    <xf numFmtId="4" fontId="12" fillId="21" borderId="4" applyNumberFormat="0" applyProtection="0">
      <alignment horizontal="left" vertical="center" indent="1"/>
    </xf>
    <xf numFmtId="4" fontId="12" fillId="22" borderId="4" applyNumberFormat="0" applyProtection="0">
      <alignment horizontal="right" vertical="center"/>
    </xf>
    <xf numFmtId="4" fontId="12" fillId="5" borderId="4" applyNumberFormat="0" applyProtection="0">
      <alignment horizontal="left" vertical="center" indent="1"/>
    </xf>
    <xf numFmtId="4" fontId="12" fillId="23" borderId="4" applyNumberFormat="0" applyProtection="0">
      <alignment vertical="center"/>
    </xf>
    <xf numFmtId="0" fontId="12" fillId="24" borderId="4" applyNumberFormat="0" applyProtection="0">
      <alignment horizontal="left" vertical="center" indent="1"/>
    </xf>
    <xf numFmtId="0" fontId="12" fillId="25" borderId="4" applyNumberFormat="0" applyProtection="0">
      <alignment horizontal="left" vertical="center" indent="1"/>
    </xf>
    <xf numFmtId="0" fontId="12" fillId="2" borderId="4" applyNumberFormat="0" applyProtection="0">
      <alignment horizontal="left" vertical="center" wrapText="1" indent="1"/>
    </xf>
    <xf numFmtId="0" fontId="12" fillId="26" borderId="4" applyNumberFormat="0" applyProtection="0">
      <alignment horizontal="left" vertical="center" indent="1"/>
    </xf>
    <xf numFmtId="4" fontId="12" fillId="0" borderId="4" applyNumberFormat="0" applyProtection="0">
      <alignment horizontal="right" vertical="center"/>
    </xf>
  </cellStyleXfs>
  <cellXfs count="36">
    <xf numFmtId="0" fontId="0" fillId="0" borderId="0" xfId="0"/>
    <xf numFmtId="0" fontId="0" fillId="0" borderId="0" xfId="0" applyAlignment="1">
      <alignment wrapText="1"/>
    </xf>
    <xf numFmtId="0" fontId="12" fillId="0" borderId="4" xfId="49" quotePrefix="1" applyFill="1">
      <alignment horizontal="left" vertical="center" indent="1"/>
    </xf>
    <xf numFmtId="3" fontId="12" fillId="0" borderId="4" xfId="50" applyNumberFormat="1" applyFill="1">
      <alignment horizontal="right" vertical="center"/>
    </xf>
    <xf numFmtId="0" fontId="13" fillId="0" borderId="4" xfId="49" quotePrefix="1" applyFont="1" applyFill="1">
      <alignment horizontal="left" vertical="center" indent="1"/>
    </xf>
    <xf numFmtId="0" fontId="0" fillId="0" borderId="0" xfId="0" applyFill="1"/>
    <xf numFmtId="0" fontId="12" fillId="0" borderId="4" xfId="49" quotePrefix="1" applyFill="1" applyAlignment="1">
      <alignment horizontal="left" vertical="center" indent="9"/>
    </xf>
    <xf numFmtId="0" fontId="12" fillId="0" borderId="4" xfId="49" quotePrefix="1" applyFill="1" applyBorder="1" applyAlignment="1">
      <alignment horizontal="left" vertical="center" indent="7"/>
    </xf>
    <xf numFmtId="0" fontId="12" fillId="0" borderId="4" xfId="49" quotePrefix="1" applyFill="1" applyBorder="1">
      <alignment horizontal="left" vertical="center" indent="1"/>
    </xf>
    <xf numFmtId="3" fontId="12" fillId="0" borderId="4" xfId="50" applyNumberFormat="1" applyFill="1" applyBorder="1">
      <alignment horizontal="right" vertical="center"/>
    </xf>
    <xf numFmtId="0" fontId="12" fillId="0" borderId="5" xfId="49" quotePrefix="1" applyFill="1" applyBorder="1" applyAlignment="1">
      <alignment horizontal="left" vertical="center" indent="7"/>
    </xf>
    <xf numFmtId="0" fontId="12" fillId="0" borderId="5" xfId="49" quotePrefix="1" applyFill="1" applyBorder="1">
      <alignment horizontal="left" vertical="center" indent="1"/>
    </xf>
    <xf numFmtId="3" fontId="12" fillId="0" borderId="5" xfId="50" applyNumberFormat="1" applyFill="1" applyBorder="1">
      <alignment horizontal="right" vertical="center"/>
    </xf>
    <xf numFmtId="0" fontId="16" fillId="0" borderId="4" xfId="49" quotePrefix="1" applyFont="1" applyFill="1" applyAlignment="1">
      <alignment horizontal="left" vertical="center" indent="7"/>
    </xf>
    <xf numFmtId="0" fontId="16" fillId="0" borderId="4" xfId="49" quotePrefix="1" applyFont="1" applyFill="1">
      <alignment horizontal="left" vertical="center" indent="1"/>
    </xf>
    <xf numFmtId="3" fontId="16" fillId="0" borderId="4" xfId="50" applyNumberFormat="1" applyFont="1" applyFill="1">
      <alignment horizontal="right" vertical="center"/>
    </xf>
    <xf numFmtId="0" fontId="15" fillId="0" borderId="0" xfId="0" applyFont="1" applyFill="1"/>
    <xf numFmtId="0" fontId="16" fillId="26" borderId="4" xfId="49" quotePrefix="1" applyFont="1" applyAlignment="1">
      <alignment horizontal="center" vertical="center"/>
    </xf>
    <xf numFmtId="0" fontId="16" fillId="26" borderId="4" xfId="49" quotePrefix="1" applyFont="1">
      <alignment horizontal="left" vertical="center" indent="1"/>
    </xf>
    <xf numFmtId="3" fontId="16" fillId="26" borderId="4" xfId="49" quotePrefix="1" applyNumberFormat="1" applyFont="1" applyAlignment="1">
      <alignment vertical="center"/>
    </xf>
    <xf numFmtId="3" fontId="16" fillId="27" borderId="6" xfId="50" applyNumberFormat="1" applyFont="1" applyFill="1" applyBorder="1">
      <alignment horizontal="right" vertical="center"/>
    </xf>
    <xf numFmtId="0" fontId="16" fillId="2" borderId="4" xfId="48" quotePrefix="1" applyFont="1" applyAlignment="1">
      <alignment horizontal="left" vertical="center" wrapText="1" indent="4"/>
    </xf>
    <xf numFmtId="0" fontId="16" fillId="2" borderId="4" xfId="48" quotePrefix="1" applyFont="1">
      <alignment horizontal="left" vertical="center" wrapText="1" indent="1"/>
    </xf>
    <xf numFmtId="0" fontId="13" fillId="0" borderId="4" xfId="49" quotePrefix="1" applyFont="1" applyFill="1" applyAlignment="1">
      <alignment horizontal="left" vertical="center" indent="7"/>
    </xf>
    <xf numFmtId="3" fontId="13" fillId="0" borderId="4" xfId="50" applyNumberFormat="1" applyFont="1" applyFill="1">
      <alignment horizontal="right" vertical="center"/>
    </xf>
    <xf numFmtId="0" fontId="14" fillId="27" borderId="3" xfId="0" quotePrefix="1" applyFont="1" applyFill="1" applyBorder="1" applyAlignment="1">
      <alignment horizontal="center" vertical="center" wrapText="1"/>
    </xf>
    <xf numFmtId="0" fontId="0" fillId="28" borderId="0" xfId="0" applyFill="1"/>
    <xf numFmtId="0" fontId="17" fillId="28" borderId="0" xfId="0" applyFont="1" applyFill="1"/>
    <xf numFmtId="0" fontId="16" fillId="26" borderId="4" xfId="49" quotePrefix="1" applyFont="1" applyAlignment="1">
      <alignment horizontal="left" vertical="center" wrapText="1" indent="1"/>
    </xf>
    <xf numFmtId="3" fontId="12" fillId="0" borderId="4" xfId="50" applyNumberFormat="1" applyFont="1" applyFill="1">
      <alignment horizontal="right" vertical="center"/>
    </xf>
    <xf numFmtId="0" fontId="18" fillId="27" borderId="3" xfId="0" quotePrefix="1" applyFont="1" applyFill="1" applyBorder="1" applyAlignment="1">
      <alignment horizontal="center" vertical="center" wrapText="1"/>
    </xf>
    <xf numFmtId="0" fontId="18" fillId="27" borderId="3" xfId="0" applyNumberFormat="1" applyFont="1" applyFill="1" applyBorder="1" applyAlignment="1" applyProtection="1">
      <alignment horizontal="center" vertical="center" wrapText="1"/>
    </xf>
    <xf numFmtId="0" fontId="19" fillId="0" borderId="0" xfId="0" applyFont="1" applyFill="1"/>
    <xf numFmtId="0" fontId="12" fillId="0" borderId="7" xfId="49" applyFill="1" applyBorder="1">
      <alignment horizontal="left" vertical="center" indent="1"/>
    </xf>
    <xf numFmtId="3" fontId="0" fillId="0" borderId="0" xfId="0" applyNumberFormat="1" applyFill="1"/>
    <xf numFmtId="3" fontId="12" fillId="0" borderId="8" xfId="50" applyNumberFormat="1" applyFill="1" applyBorder="1" applyAlignment="1">
      <alignment horizontal="center" vertical="center"/>
    </xf>
  </cellXfs>
  <cellStyles count="51">
    <cellStyle name="Normal" xfId="0" builtinId="0"/>
    <cellStyle name="Normal 2" xfId="3" xr:uid="{00000000-0005-0000-0000-000001000000}"/>
    <cellStyle name="SAPBEXaggData" xfId="5" xr:uid="{00000000-0005-0000-0000-000002000000}"/>
    <cellStyle name="SAPBEXaggData 2" xfId="45" xr:uid="{00000000-0005-0000-0000-000003000000}"/>
    <cellStyle name="SAPBEXaggDataEmph" xfId="9" xr:uid="{00000000-0005-0000-0000-000004000000}"/>
    <cellStyle name="SAPBEXaggItem" xfId="10" xr:uid="{00000000-0005-0000-0000-000005000000}"/>
    <cellStyle name="SAPBEXaggItem 2" xfId="44" xr:uid="{00000000-0005-0000-0000-000006000000}"/>
    <cellStyle name="SAPBEXaggItemX" xfId="11" xr:uid="{00000000-0005-0000-0000-000007000000}"/>
    <cellStyle name="SAPBEXchaText" xfId="1" xr:uid="{00000000-0005-0000-0000-000008000000}"/>
    <cellStyle name="SAPBEXchaText 2" xfId="41" xr:uid="{00000000-0005-0000-0000-000009000000}"/>
    <cellStyle name="SAPBEXexcBad7" xfId="12" xr:uid="{00000000-0005-0000-0000-00000A000000}"/>
    <cellStyle name="SAPBEXexcBad8" xfId="13" xr:uid="{00000000-0005-0000-0000-00000B000000}"/>
    <cellStyle name="SAPBEXexcBad9" xfId="14" xr:uid="{00000000-0005-0000-0000-00000C000000}"/>
    <cellStyle name="SAPBEXexcCritical4" xfId="15" xr:uid="{00000000-0005-0000-0000-00000D000000}"/>
    <cellStyle name="SAPBEXexcCritical5" xfId="16" xr:uid="{00000000-0005-0000-0000-00000E000000}"/>
    <cellStyle name="SAPBEXexcCritical6" xfId="17" xr:uid="{00000000-0005-0000-0000-00000F000000}"/>
    <cellStyle name="SAPBEXexcGood1" xfId="18" xr:uid="{00000000-0005-0000-0000-000010000000}"/>
    <cellStyle name="SAPBEXexcGood2" xfId="19" xr:uid="{00000000-0005-0000-0000-000011000000}"/>
    <cellStyle name="SAPBEXexcGood3" xfId="20" xr:uid="{00000000-0005-0000-0000-000012000000}"/>
    <cellStyle name="SAPBEXfilterDrill" xfId="21" xr:uid="{00000000-0005-0000-0000-000013000000}"/>
    <cellStyle name="SAPBEXfilterItem" xfId="22" xr:uid="{00000000-0005-0000-0000-000014000000}"/>
    <cellStyle name="SAPBEXfilterText" xfId="23" xr:uid="{00000000-0005-0000-0000-000015000000}"/>
    <cellStyle name="SAPBEXformats" xfId="24" xr:uid="{00000000-0005-0000-0000-000016000000}"/>
    <cellStyle name="SAPBEXformats 2" xfId="43" xr:uid="{00000000-0005-0000-0000-000017000000}"/>
    <cellStyle name="SAPBEXheaderItem" xfId="25" xr:uid="{00000000-0005-0000-0000-000018000000}"/>
    <cellStyle name="SAPBEXheaderText" xfId="26" xr:uid="{00000000-0005-0000-0000-000019000000}"/>
    <cellStyle name="SAPBEXHLevel0" xfId="27" xr:uid="{00000000-0005-0000-0000-00001A000000}"/>
    <cellStyle name="SAPBEXHLevel0 2" xfId="46" xr:uid="{00000000-0005-0000-0000-00001B000000}"/>
    <cellStyle name="SAPBEXHLevel0X" xfId="28" xr:uid="{00000000-0005-0000-0000-00001C000000}"/>
    <cellStyle name="SAPBEXHLevel1" xfId="4" xr:uid="{00000000-0005-0000-0000-00001D000000}"/>
    <cellStyle name="SAPBEXHLevel1 2" xfId="47" xr:uid="{00000000-0005-0000-0000-00001E000000}"/>
    <cellStyle name="SAPBEXHLevel1X" xfId="29" xr:uid="{00000000-0005-0000-0000-00001F000000}"/>
    <cellStyle name="SAPBEXHLevel2" xfId="6" xr:uid="{00000000-0005-0000-0000-000020000000}"/>
    <cellStyle name="SAPBEXHLevel2 2" xfId="48" xr:uid="{00000000-0005-0000-0000-000021000000}"/>
    <cellStyle name="SAPBEXHLevel2X" xfId="30" xr:uid="{00000000-0005-0000-0000-000022000000}"/>
    <cellStyle name="SAPBEXHLevel3" xfId="7" xr:uid="{00000000-0005-0000-0000-000023000000}"/>
    <cellStyle name="SAPBEXHLevel3 2" xfId="49" xr:uid="{00000000-0005-0000-0000-000024000000}"/>
    <cellStyle name="SAPBEXHLevel3X" xfId="31" xr:uid="{00000000-0005-0000-0000-000025000000}"/>
    <cellStyle name="SAPBEXinputData" xfId="32" xr:uid="{00000000-0005-0000-0000-000026000000}"/>
    <cellStyle name="SAPBEXresData" xfId="33" xr:uid="{00000000-0005-0000-0000-000027000000}"/>
    <cellStyle name="SAPBEXresDataEmph" xfId="34" xr:uid="{00000000-0005-0000-0000-000028000000}"/>
    <cellStyle name="SAPBEXresItem" xfId="35" xr:uid="{00000000-0005-0000-0000-000029000000}"/>
    <cellStyle name="SAPBEXresItemX" xfId="36" xr:uid="{00000000-0005-0000-0000-00002A000000}"/>
    <cellStyle name="SAPBEXstdData" xfId="8" xr:uid="{00000000-0005-0000-0000-00002B000000}"/>
    <cellStyle name="SAPBEXstdData 2" xfId="50" xr:uid="{00000000-0005-0000-0000-00002C000000}"/>
    <cellStyle name="SAPBEXstdDataEmph" xfId="37" xr:uid="{00000000-0005-0000-0000-00002D000000}"/>
    <cellStyle name="SAPBEXstdItem" xfId="2" xr:uid="{00000000-0005-0000-0000-00002E000000}"/>
    <cellStyle name="SAPBEXstdItem 2" xfId="42" xr:uid="{00000000-0005-0000-0000-00002F000000}"/>
    <cellStyle name="SAPBEXstdItemX" xfId="38" xr:uid="{00000000-0005-0000-0000-000030000000}"/>
    <cellStyle name="SAPBEXtitle" xfId="39" xr:uid="{00000000-0005-0000-0000-000031000000}"/>
    <cellStyle name="SAPBEXundefined" xfId="40" xr:uid="{00000000-0005-0000-0000-000032000000}"/>
  </cellStyles>
  <dxfs count="0"/>
  <tableStyles count="0" defaultTableStyle="TableStyleMedium2" defaultPivotStyle="PivotStyleLight16"/>
  <colors>
    <mruColors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54"/>
  <sheetViews>
    <sheetView tabSelected="1" zoomScaleNormal="100" workbookViewId="0">
      <pane xSplit="2" ySplit="3" topLeftCell="C4" activePane="bottomRight" state="frozen"/>
      <selection pane="topRight" activeCell="C1" sqref="C1"/>
      <selection pane="bottomLeft" activeCell="A3" sqref="A3"/>
      <selection pane="bottomRight"/>
    </sheetView>
  </sheetViews>
  <sheetFormatPr defaultColWidth="9.1015625" defaultRowHeight="14.4" x14ac:dyDescent="0.55000000000000004"/>
  <cols>
    <col min="1" max="1" width="16.47265625" style="5" customWidth="1"/>
    <col min="2" max="2" width="37.3671875" style="5" customWidth="1"/>
    <col min="3" max="7" width="10.47265625" style="5" customWidth="1"/>
    <col min="8" max="10" width="9.1015625" style="5"/>
    <col min="11" max="11" width="14.3671875" style="5" bestFit="1" customWidth="1"/>
    <col min="12" max="12" width="40.62890625" style="5" bestFit="1" customWidth="1"/>
    <col min="13" max="13" width="7" style="5" bestFit="1" customWidth="1"/>
    <col min="14" max="16384" width="9.1015625" style="5"/>
  </cols>
  <sheetData>
    <row r="1" spans="1:15" ht="26.5" customHeight="1" x14ac:dyDescent="0.55000000000000004">
      <c r="A1" s="27" t="s">
        <v>33</v>
      </c>
      <c r="B1" s="26"/>
      <c r="C1" s="26"/>
      <c r="D1" s="26"/>
      <c r="E1" s="26"/>
      <c r="F1" s="26"/>
      <c r="G1" s="26"/>
    </row>
    <row r="2" spans="1:15" ht="5.5" customHeight="1" x14ac:dyDescent="0.55000000000000004">
      <c r="A2" s="26"/>
      <c r="B2" s="26"/>
      <c r="C2" s="26"/>
      <c r="D2" s="26"/>
      <c r="E2" s="26"/>
      <c r="F2" s="26"/>
      <c r="G2" s="26"/>
    </row>
    <row r="3" spans="1:15" s="32" customFormat="1" ht="30.1" customHeight="1" x14ac:dyDescent="0.4">
      <c r="A3" s="25" t="s">
        <v>26</v>
      </c>
      <c r="B3" s="25" t="s">
        <v>25</v>
      </c>
      <c r="C3" s="30" t="s">
        <v>34</v>
      </c>
      <c r="D3" s="30" t="s">
        <v>35</v>
      </c>
      <c r="E3" s="31" t="s">
        <v>36</v>
      </c>
      <c r="F3" s="31" t="s">
        <v>24</v>
      </c>
      <c r="G3" s="31" t="s">
        <v>37</v>
      </c>
    </row>
    <row r="4" spans="1:15" x14ac:dyDescent="0.55000000000000004">
      <c r="A4" s="23">
        <v>11</v>
      </c>
      <c r="B4" s="4" t="s">
        <v>0</v>
      </c>
      <c r="C4" s="24">
        <f>+C15</f>
        <v>528577</v>
      </c>
      <c r="D4" s="24">
        <f>+D15</f>
        <v>780675</v>
      </c>
      <c r="E4" s="24">
        <f>+E15</f>
        <v>886775</v>
      </c>
      <c r="F4" s="24">
        <f t="shared" ref="F4:G4" si="0">+F15</f>
        <v>886775</v>
      </c>
      <c r="G4" s="24">
        <f t="shared" si="0"/>
        <v>886775</v>
      </c>
    </row>
    <row r="5" spans="1:15" x14ac:dyDescent="0.55000000000000004">
      <c r="A5" s="23">
        <v>31</v>
      </c>
      <c r="B5" s="4" t="s">
        <v>7</v>
      </c>
      <c r="C5" s="24">
        <f>+C21+C32</f>
        <v>805553</v>
      </c>
      <c r="D5" s="24">
        <f>+D21+D32</f>
        <v>1260274</v>
      </c>
      <c r="E5" s="24">
        <f>+E21+E32</f>
        <v>1407747</v>
      </c>
      <c r="F5" s="24">
        <f t="shared" ref="F5" si="1">+F21+F32</f>
        <v>1387384</v>
      </c>
      <c r="G5" s="24">
        <f>+G20+G32</f>
        <v>1325844</v>
      </c>
    </row>
    <row r="6" spans="1:15" x14ac:dyDescent="0.55000000000000004">
      <c r="A6" s="23">
        <v>43</v>
      </c>
      <c r="B6" s="4" t="s">
        <v>1</v>
      </c>
      <c r="C6" s="24">
        <v>0</v>
      </c>
      <c r="D6" s="24">
        <v>0</v>
      </c>
      <c r="E6" s="24">
        <v>0</v>
      </c>
      <c r="F6" s="24">
        <v>0</v>
      </c>
      <c r="G6" s="24">
        <v>0</v>
      </c>
    </row>
    <row r="7" spans="1:15" x14ac:dyDescent="0.55000000000000004">
      <c r="A7" s="23">
        <v>51</v>
      </c>
      <c r="B7" s="4" t="s">
        <v>3</v>
      </c>
      <c r="C7" s="24">
        <f>+C38</f>
        <v>34650</v>
      </c>
      <c r="D7" s="24">
        <f>+D38</f>
        <v>14457</v>
      </c>
      <c r="E7" s="24">
        <f>+E38</f>
        <v>104955</v>
      </c>
      <c r="F7" s="24">
        <f>+SUM(F38)</f>
        <v>75010</v>
      </c>
      <c r="G7" s="24">
        <f>+SUM(G38)</f>
        <v>6725</v>
      </c>
    </row>
    <row r="8" spans="1:15" x14ac:dyDescent="0.55000000000000004">
      <c r="A8" s="23">
        <v>52</v>
      </c>
      <c r="B8" s="4" t="s">
        <v>4</v>
      </c>
      <c r="C8" s="24">
        <f>+C42</f>
        <v>64633</v>
      </c>
      <c r="D8" s="24">
        <f>+D42</f>
        <v>48828</v>
      </c>
      <c r="E8" s="24">
        <f t="shared" ref="E8:G8" si="2">+SUM(E42)</f>
        <v>56000</v>
      </c>
      <c r="F8" s="24">
        <f t="shared" si="2"/>
        <v>0</v>
      </c>
      <c r="G8" s="24">
        <f t="shared" si="2"/>
        <v>0</v>
      </c>
    </row>
    <row r="9" spans="1:15" x14ac:dyDescent="0.55000000000000004">
      <c r="A9" s="23">
        <v>61</v>
      </c>
      <c r="B9" s="4" t="s">
        <v>5</v>
      </c>
      <c r="C9" s="24">
        <f>+C49</f>
        <v>47576</v>
      </c>
      <c r="D9" s="24">
        <f>+D49</f>
        <v>25561</v>
      </c>
      <c r="E9" s="24">
        <f t="shared" ref="E9:G9" si="3">+SUM(E49)</f>
        <v>7904</v>
      </c>
      <c r="F9" s="24">
        <f t="shared" si="3"/>
        <v>0</v>
      </c>
      <c r="G9" s="24">
        <f t="shared" si="3"/>
        <v>0</v>
      </c>
    </row>
    <row r="10" spans="1:15" ht="13.6" customHeight="1" x14ac:dyDescent="0.55000000000000004">
      <c r="A10" s="23">
        <v>581</v>
      </c>
      <c r="B10" s="4" t="s">
        <v>8</v>
      </c>
      <c r="C10" s="24">
        <f>+C27</f>
        <v>0</v>
      </c>
      <c r="D10" s="24">
        <f>+D27</f>
        <v>59466</v>
      </c>
      <c r="E10" s="24">
        <f>+E26</f>
        <v>57424</v>
      </c>
      <c r="F10" s="24">
        <f>+F26</f>
        <v>33326</v>
      </c>
      <c r="G10" s="24">
        <f>+G26</f>
        <v>31726</v>
      </c>
    </row>
    <row r="11" spans="1:15" x14ac:dyDescent="0.55000000000000004">
      <c r="A11" s="7">
        <v>5761</v>
      </c>
      <c r="B11" s="8" t="s">
        <v>10</v>
      </c>
      <c r="C11" s="9">
        <v>0</v>
      </c>
      <c r="D11" s="9">
        <v>0</v>
      </c>
      <c r="E11" s="9">
        <v>0</v>
      </c>
      <c r="F11" s="9">
        <v>0</v>
      </c>
      <c r="G11" s="9">
        <v>0</v>
      </c>
    </row>
    <row r="12" spans="1:15" x14ac:dyDescent="0.55000000000000004">
      <c r="A12" s="10">
        <v>563</v>
      </c>
      <c r="B12" s="11" t="s">
        <v>9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</row>
    <row r="13" spans="1:15" s="16" customFormat="1" ht="30.1" customHeight="1" x14ac:dyDescent="0.55000000000000004">
      <c r="A13" s="21">
        <v>3801</v>
      </c>
      <c r="B13" s="22" t="s">
        <v>22</v>
      </c>
      <c r="C13" s="20">
        <f>+SUM(C4:C12)</f>
        <v>1480989</v>
      </c>
      <c r="D13" s="20">
        <f>+SUM(D4:D12)</f>
        <v>2189261</v>
      </c>
      <c r="E13" s="20">
        <f>+SUM(E4:E12)</f>
        <v>2520805</v>
      </c>
      <c r="F13" s="20">
        <f>+SUM(F4:F12)</f>
        <v>2382495</v>
      </c>
      <c r="G13" s="20">
        <f>+SUM(G4:G12)</f>
        <v>2251070</v>
      </c>
      <c r="J13" s="5"/>
      <c r="K13" s="5"/>
      <c r="L13" s="5"/>
      <c r="M13" s="5"/>
      <c r="N13" s="5"/>
      <c r="O13" s="5"/>
    </row>
    <row r="14" spans="1:15" s="16" customFormat="1" ht="30.6" customHeight="1" x14ac:dyDescent="0.55000000000000004">
      <c r="A14" s="17" t="s">
        <v>27</v>
      </c>
      <c r="B14" s="18" t="s">
        <v>31</v>
      </c>
      <c r="C14" s="19">
        <f>+SUM(C15)</f>
        <v>528577</v>
      </c>
      <c r="D14" s="19">
        <f t="shared" ref="D14:G14" si="4">+SUM(D15)</f>
        <v>780675</v>
      </c>
      <c r="E14" s="19">
        <f t="shared" si="4"/>
        <v>886775</v>
      </c>
      <c r="F14" s="19">
        <f t="shared" si="4"/>
        <v>886775</v>
      </c>
      <c r="G14" s="19">
        <f t="shared" si="4"/>
        <v>886775</v>
      </c>
      <c r="J14" s="5"/>
      <c r="K14" s="5"/>
      <c r="L14" s="5"/>
      <c r="M14" s="5"/>
      <c r="N14" s="5"/>
      <c r="O14" s="5"/>
    </row>
    <row r="15" spans="1:15" s="16" customFormat="1" x14ac:dyDescent="0.55000000000000004">
      <c r="A15" s="13" t="s">
        <v>15</v>
      </c>
      <c r="B15" s="14" t="s">
        <v>0</v>
      </c>
      <c r="C15" s="15">
        <f>+SUM(C16:C19)</f>
        <v>528577</v>
      </c>
      <c r="D15" s="15">
        <f>+SUM(D16:D19)</f>
        <v>780675</v>
      </c>
      <c r="E15" s="15">
        <f>+SUM(E16:E19)</f>
        <v>886775</v>
      </c>
      <c r="F15" s="15">
        <f>+SUM(F16:F19)</f>
        <v>886775</v>
      </c>
      <c r="G15" s="15">
        <f>+SUM(G16:G19)</f>
        <v>886775</v>
      </c>
      <c r="J15" s="5"/>
      <c r="K15" s="5"/>
      <c r="L15" s="5"/>
      <c r="M15" s="5"/>
      <c r="N15" s="5"/>
      <c r="O15" s="5"/>
    </row>
    <row r="16" spans="1:15" x14ac:dyDescent="0.55000000000000004">
      <c r="A16" s="6" t="s">
        <v>6</v>
      </c>
      <c r="B16" s="2" t="s">
        <v>17</v>
      </c>
      <c r="C16" s="29">
        <v>472883</v>
      </c>
      <c r="D16" s="29">
        <v>693100</v>
      </c>
      <c r="E16" s="3">
        <v>788985</v>
      </c>
      <c r="F16" s="3">
        <v>788985</v>
      </c>
      <c r="G16" s="3">
        <v>788985</v>
      </c>
      <c r="I16" s="16"/>
    </row>
    <row r="17" spans="1:10" x14ac:dyDescent="0.55000000000000004">
      <c r="A17" s="6" t="s">
        <v>11</v>
      </c>
      <c r="B17" s="2" t="s">
        <v>16</v>
      </c>
      <c r="C17" s="3">
        <v>49821</v>
      </c>
      <c r="D17" s="3">
        <v>81275</v>
      </c>
      <c r="E17" s="3">
        <v>91490</v>
      </c>
      <c r="F17" s="3">
        <v>91490</v>
      </c>
      <c r="G17" s="3">
        <v>91490</v>
      </c>
      <c r="I17" s="16"/>
    </row>
    <row r="18" spans="1:10" x14ac:dyDescent="0.55000000000000004">
      <c r="A18" s="6" t="s">
        <v>12</v>
      </c>
      <c r="B18" s="2" t="s">
        <v>18</v>
      </c>
      <c r="C18" s="3">
        <v>261</v>
      </c>
      <c r="D18" s="3">
        <v>300</v>
      </c>
      <c r="E18" s="3">
        <v>300</v>
      </c>
      <c r="F18" s="3">
        <v>300</v>
      </c>
      <c r="G18" s="3">
        <v>300</v>
      </c>
      <c r="I18" s="16"/>
    </row>
    <row r="19" spans="1:10" x14ac:dyDescent="0.55000000000000004">
      <c r="A19" s="6" t="s">
        <v>14</v>
      </c>
      <c r="B19" s="2" t="s">
        <v>41</v>
      </c>
      <c r="C19" s="3">
        <v>5612</v>
      </c>
      <c r="D19" s="3">
        <v>6000</v>
      </c>
      <c r="E19" s="3">
        <v>6000</v>
      </c>
      <c r="F19" s="3">
        <v>6000</v>
      </c>
      <c r="G19" s="3">
        <v>6000</v>
      </c>
      <c r="I19" s="16"/>
    </row>
    <row r="20" spans="1:10" s="16" customFormat="1" ht="34.65" customHeight="1" x14ac:dyDescent="0.55000000000000004">
      <c r="A20" s="17" t="s">
        <v>38</v>
      </c>
      <c r="B20" s="28" t="s">
        <v>39</v>
      </c>
      <c r="C20" s="19">
        <f>+SUM(C21)</f>
        <v>0</v>
      </c>
      <c r="D20" s="19">
        <f t="shared" ref="D20:G20" si="5">+SUM(D21)</f>
        <v>97500</v>
      </c>
      <c r="E20" s="19">
        <f t="shared" si="5"/>
        <v>237340</v>
      </c>
      <c r="F20" s="19">
        <f t="shared" si="5"/>
        <v>159700</v>
      </c>
      <c r="G20" s="19">
        <f t="shared" si="5"/>
        <v>101500</v>
      </c>
    </row>
    <row r="21" spans="1:10" s="16" customFormat="1" x14ac:dyDescent="0.55000000000000004">
      <c r="A21" s="13" t="s">
        <v>6</v>
      </c>
      <c r="B21" s="14" t="s">
        <v>7</v>
      </c>
      <c r="C21" s="15">
        <f>+SUM(C22:C30)</f>
        <v>0</v>
      </c>
      <c r="D21" s="15">
        <f>+SUM(D22:D25)</f>
        <v>97500</v>
      </c>
      <c r="E21" s="15">
        <f>+SUM(E22:E25)</f>
        <v>237340</v>
      </c>
      <c r="F21" s="15">
        <f t="shared" ref="F21:G21" si="6">+SUM(F22:F25)</f>
        <v>159700</v>
      </c>
      <c r="G21" s="15">
        <f t="shared" si="6"/>
        <v>101500</v>
      </c>
      <c r="J21" s="5"/>
    </row>
    <row r="22" spans="1:10" x14ac:dyDescent="0.55000000000000004">
      <c r="A22" s="6" t="s">
        <v>6</v>
      </c>
      <c r="B22" s="2" t="s">
        <v>17</v>
      </c>
      <c r="C22" s="3"/>
      <c r="D22" s="3">
        <v>61250</v>
      </c>
      <c r="E22" s="3">
        <v>210540</v>
      </c>
      <c r="F22" s="3">
        <v>150000</v>
      </c>
      <c r="G22" s="3">
        <v>92400</v>
      </c>
      <c r="I22" s="16"/>
    </row>
    <row r="23" spans="1:10" x14ac:dyDescent="0.55000000000000004">
      <c r="A23" s="6" t="s">
        <v>11</v>
      </c>
      <c r="B23" s="2" t="s">
        <v>16</v>
      </c>
      <c r="C23" s="3"/>
      <c r="D23" s="3">
        <v>8500</v>
      </c>
      <c r="E23" s="3">
        <v>10200</v>
      </c>
      <c r="F23" s="3">
        <v>9700</v>
      </c>
      <c r="G23" s="3">
        <v>9100</v>
      </c>
      <c r="I23" s="16"/>
    </row>
    <row r="24" spans="1:10" x14ac:dyDescent="0.55000000000000004">
      <c r="A24" s="6">
        <v>37</v>
      </c>
      <c r="B24" s="2" t="s">
        <v>43</v>
      </c>
      <c r="C24" s="3"/>
      <c r="D24" s="3">
        <v>27750</v>
      </c>
      <c r="E24" s="3">
        <v>16600</v>
      </c>
      <c r="F24" s="3"/>
      <c r="G24" s="3"/>
      <c r="I24" s="16"/>
    </row>
    <row r="25" spans="1:10" hidden="1" x14ac:dyDescent="0.55000000000000004">
      <c r="A25" s="6" t="s">
        <v>14</v>
      </c>
      <c r="B25" s="2" t="s">
        <v>19</v>
      </c>
      <c r="C25" s="3"/>
      <c r="D25" s="3">
        <v>0</v>
      </c>
      <c r="E25" s="3">
        <v>0</v>
      </c>
      <c r="F25" s="3"/>
      <c r="G25" s="3"/>
      <c r="I25" s="16"/>
      <c r="J25" s="1"/>
    </row>
    <row r="26" spans="1:10" ht="30.1" customHeight="1" x14ac:dyDescent="0.55000000000000004">
      <c r="A26" s="17" t="s">
        <v>29</v>
      </c>
      <c r="B26" s="28" t="s">
        <v>32</v>
      </c>
      <c r="C26" s="19">
        <f>+SUM(C27)</f>
        <v>0</v>
      </c>
      <c r="D26" s="19">
        <f t="shared" ref="D26:G26" si="7">+SUM(D27)</f>
        <v>59466</v>
      </c>
      <c r="E26" s="19">
        <f t="shared" si="7"/>
        <v>57424</v>
      </c>
      <c r="F26" s="19">
        <f t="shared" si="7"/>
        <v>33326</v>
      </c>
      <c r="G26" s="19">
        <f t="shared" si="7"/>
        <v>31726</v>
      </c>
      <c r="I26" s="16"/>
    </row>
    <row r="27" spans="1:10" s="16" customFormat="1" x14ac:dyDescent="0.55000000000000004">
      <c r="A27" s="13">
        <v>581</v>
      </c>
      <c r="B27" s="14" t="s">
        <v>8</v>
      </c>
      <c r="C27" s="15">
        <f t="shared" ref="C27:D27" si="8">+SUM(C28:C30)</f>
        <v>0</v>
      </c>
      <c r="D27" s="15">
        <f t="shared" si="8"/>
        <v>59466</v>
      </c>
      <c r="E27" s="15">
        <f>+SUM(E28:E30)</f>
        <v>57424</v>
      </c>
      <c r="F27" s="15">
        <f>+SUM(F28:F30)</f>
        <v>33326</v>
      </c>
      <c r="G27" s="15">
        <f>+SUM(G28:G30)</f>
        <v>31726</v>
      </c>
      <c r="J27" s="5"/>
    </row>
    <row r="28" spans="1:10" x14ac:dyDescent="0.55000000000000004">
      <c r="A28" s="6" t="s">
        <v>6</v>
      </c>
      <c r="B28" s="2" t="s">
        <v>17</v>
      </c>
      <c r="C28" s="3">
        <v>0</v>
      </c>
      <c r="D28" s="3">
        <v>51466</v>
      </c>
      <c r="E28" s="3">
        <v>0</v>
      </c>
      <c r="F28" s="3"/>
      <c r="G28" s="3"/>
      <c r="I28" s="16"/>
    </row>
    <row r="29" spans="1:10" x14ac:dyDescent="0.55000000000000004">
      <c r="A29" s="6" t="s">
        <v>11</v>
      </c>
      <c r="B29" s="2" t="s">
        <v>16</v>
      </c>
      <c r="C29" s="3">
        <v>0</v>
      </c>
      <c r="D29" s="3">
        <v>0</v>
      </c>
      <c r="E29" s="3">
        <v>48529</v>
      </c>
      <c r="F29" s="3">
        <v>32726</v>
      </c>
      <c r="G29" s="3">
        <v>31126</v>
      </c>
      <c r="I29" s="16"/>
      <c r="J29" s="35"/>
    </row>
    <row r="30" spans="1:10" x14ac:dyDescent="0.55000000000000004">
      <c r="A30" s="6" t="s">
        <v>14</v>
      </c>
      <c r="B30" s="2" t="s">
        <v>41</v>
      </c>
      <c r="C30" s="3">
        <v>0</v>
      </c>
      <c r="D30" s="3">
        <v>8000</v>
      </c>
      <c r="E30" s="3">
        <v>8895</v>
      </c>
      <c r="F30" s="3">
        <v>600</v>
      </c>
      <c r="G30" s="3">
        <v>600</v>
      </c>
      <c r="I30" s="16"/>
      <c r="J30" s="35"/>
    </row>
    <row r="31" spans="1:10" s="16" customFormat="1" ht="26.35" customHeight="1" x14ac:dyDescent="0.55000000000000004">
      <c r="A31" s="17" t="s">
        <v>28</v>
      </c>
      <c r="B31" s="28" t="s">
        <v>30</v>
      </c>
      <c r="C31" s="19">
        <f>+SUM(C32+C38+C42+C49)</f>
        <v>952412</v>
      </c>
      <c r="D31" s="19">
        <f>+SUM(D32+D38+D42+D49)</f>
        <v>1251620</v>
      </c>
      <c r="E31" s="19">
        <f>+SUM(E32+E38+E42+E49)</f>
        <v>1339266</v>
      </c>
      <c r="F31" s="19">
        <f t="shared" ref="F31:G31" si="9">+SUM(F32+F38+F42+F49)</f>
        <v>1302694</v>
      </c>
      <c r="G31" s="19">
        <f t="shared" si="9"/>
        <v>1231069</v>
      </c>
      <c r="J31" s="5"/>
    </row>
    <row r="32" spans="1:10" s="16" customFormat="1" x14ac:dyDescent="0.55000000000000004">
      <c r="A32" s="13" t="s">
        <v>6</v>
      </c>
      <c r="B32" s="14" t="s">
        <v>7</v>
      </c>
      <c r="C32" s="15">
        <f>+SUM(C33:C37)</f>
        <v>805553</v>
      </c>
      <c r="D32" s="15">
        <f t="shared" ref="D32:G32" si="10">+SUM(D33:D37)</f>
        <v>1162774</v>
      </c>
      <c r="E32" s="15">
        <f t="shared" si="10"/>
        <v>1170407</v>
      </c>
      <c r="F32" s="15">
        <f t="shared" si="10"/>
        <v>1227684</v>
      </c>
      <c r="G32" s="15">
        <f t="shared" si="10"/>
        <v>1224344</v>
      </c>
      <c r="J32" s="5"/>
    </row>
    <row r="33" spans="1:10" x14ac:dyDescent="0.55000000000000004">
      <c r="A33" s="6" t="s">
        <v>6</v>
      </c>
      <c r="B33" s="2" t="s">
        <v>17</v>
      </c>
      <c r="C33" s="3">
        <v>72780</v>
      </c>
      <c r="D33" s="3">
        <v>201295</v>
      </c>
      <c r="E33" s="3">
        <v>204800</v>
      </c>
      <c r="F33" s="3">
        <v>219450</v>
      </c>
      <c r="G33" s="3">
        <v>234150</v>
      </c>
      <c r="I33" s="16"/>
    </row>
    <row r="34" spans="1:10" x14ac:dyDescent="0.55000000000000004">
      <c r="A34" s="6" t="s">
        <v>11</v>
      </c>
      <c r="B34" s="2" t="s">
        <v>16</v>
      </c>
      <c r="C34" s="3">
        <v>722374</v>
      </c>
      <c r="D34" s="3">
        <v>939479</v>
      </c>
      <c r="E34" s="3">
        <v>951007</v>
      </c>
      <c r="F34" s="3">
        <v>988634</v>
      </c>
      <c r="G34" s="3">
        <v>965594</v>
      </c>
      <c r="I34" s="16"/>
    </row>
    <row r="35" spans="1:10" x14ac:dyDescent="0.55000000000000004">
      <c r="A35" s="6" t="s">
        <v>12</v>
      </c>
      <c r="B35" s="2" t="s">
        <v>18</v>
      </c>
      <c r="C35" s="3">
        <v>1762</v>
      </c>
      <c r="D35" s="3">
        <v>3000</v>
      </c>
      <c r="E35" s="3">
        <v>3000</v>
      </c>
      <c r="F35" s="3">
        <v>3000</v>
      </c>
      <c r="G35" s="3">
        <v>3000</v>
      </c>
      <c r="I35" s="16"/>
    </row>
    <row r="36" spans="1:10" x14ac:dyDescent="0.55000000000000004">
      <c r="A36" s="6" t="s">
        <v>13</v>
      </c>
      <c r="B36" s="2" t="s">
        <v>42</v>
      </c>
      <c r="C36" s="3"/>
      <c r="D36" s="3">
        <v>2250</v>
      </c>
      <c r="E36" s="3">
        <v>2250</v>
      </c>
      <c r="F36" s="3">
        <v>2250</v>
      </c>
      <c r="G36" s="3">
        <v>2250</v>
      </c>
      <c r="I36" s="16"/>
    </row>
    <row r="37" spans="1:10" x14ac:dyDescent="0.55000000000000004">
      <c r="A37" s="6" t="s">
        <v>14</v>
      </c>
      <c r="B37" s="2" t="s">
        <v>41</v>
      </c>
      <c r="C37" s="3">
        <v>8637</v>
      </c>
      <c r="D37" s="3">
        <v>16750</v>
      </c>
      <c r="E37" s="3">
        <v>9350</v>
      </c>
      <c r="F37" s="3">
        <v>14350</v>
      </c>
      <c r="G37" s="3">
        <v>19350</v>
      </c>
      <c r="I37" s="16"/>
    </row>
    <row r="38" spans="1:10" s="16" customFormat="1" x14ac:dyDescent="0.55000000000000004">
      <c r="A38" s="13" t="s">
        <v>2</v>
      </c>
      <c r="B38" s="14" t="s">
        <v>3</v>
      </c>
      <c r="C38" s="15">
        <f>+SUM(C39:C41)</f>
        <v>34650</v>
      </c>
      <c r="D38" s="15">
        <f>+SUM(D39:D41)</f>
        <v>14457</v>
      </c>
      <c r="E38" s="15">
        <f>+SUM(E39:E41)</f>
        <v>104955</v>
      </c>
      <c r="F38" s="15">
        <f>+SUM(F39:F41)</f>
        <v>75010</v>
      </c>
      <c r="G38" s="15">
        <f>+SUM(G39:G41)</f>
        <v>6725</v>
      </c>
    </row>
    <row r="39" spans="1:10" x14ac:dyDescent="0.55000000000000004">
      <c r="A39" s="6" t="s">
        <v>6</v>
      </c>
      <c r="B39" s="2" t="s">
        <v>17</v>
      </c>
      <c r="C39" s="3">
        <v>5317</v>
      </c>
      <c r="D39" s="3">
        <v>1515</v>
      </c>
      <c r="E39" s="3">
        <v>38505</v>
      </c>
      <c r="F39" s="3">
        <v>53910</v>
      </c>
      <c r="G39" s="3">
        <v>6725</v>
      </c>
    </row>
    <row r="40" spans="1:10" x14ac:dyDescent="0.55000000000000004">
      <c r="A40" s="6" t="s">
        <v>11</v>
      </c>
      <c r="B40" s="2" t="s">
        <v>16</v>
      </c>
      <c r="C40" s="3">
        <v>29333</v>
      </c>
      <c r="D40" s="3">
        <v>12942</v>
      </c>
      <c r="E40" s="3">
        <v>66250</v>
      </c>
      <c r="F40" s="3">
        <v>21100</v>
      </c>
      <c r="G40" s="3">
        <v>0</v>
      </c>
    </row>
    <row r="41" spans="1:10" x14ac:dyDescent="0.55000000000000004">
      <c r="A41" s="6" t="s">
        <v>12</v>
      </c>
      <c r="B41" s="2" t="s">
        <v>18</v>
      </c>
      <c r="C41" s="3"/>
      <c r="D41" s="3"/>
      <c r="E41" s="3">
        <v>200</v>
      </c>
      <c r="F41" s="3">
        <v>0</v>
      </c>
      <c r="G41" s="3">
        <v>0</v>
      </c>
    </row>
    <row r="42" spans="1:10" s="16" customFormat="1" x14ac:dyDescent="0.55000000000000004">
      <c r="A42" s="13" t="s">
        <v>20</v>
      </c>
      <c r="B42" s="14" t="s">
        <v>4</v>
      </c>
      <c r="C42" s="15">
        <f>+SUM(C43:C48)</f>
        <v>64633</v>
      </c>
      <c r="D42" s="15">
        <f t="shared" ref="D42:G42" si="11">+SUM(D43:D48)</f>
        <v>48828</v>
      </c>
      <c r="E42" s="15">
        <f t="shared" si="11"/>
        <v>56000</v>
      </c>
      <c r="F42" s="15">
        <f t="shared" si="11"/>
        <v>0</v>
      </c>
      <c r="G42" s="15">
        <f t="shared" si="11"/>
        <v>0</v>
      </c>
      <c r="I42" s="5"/>
      <c r="J42" s="5"/>
    </row>
    <row r="43" spans="1:10" x14ac:dyDescent="0.55000000000000004">
      <c r="A43" s="6" t="s">
        <v>6</v>
      </c>
      <c r="B43" s="2" t="s">
        <v>17</v>
      </c>
      <c r="C43" s="3">
        <v>29169</v>
      </c>
      <c r="D43" s="3">
        <v>2955</v>
      </c>
      <c r="E43" s="3"/>
      <c r="F43" s="3">
        <v>0</v>
      </c>
      <c r="G43" s="3">
        <v>0</v>
      </c>
    </row>
    <row r="44" spans="1:10" x14ac:dyDescent="0.55000000000000004">
      <c r="A44" s="6" t="s">
        <v>11</v>
      </c>
      <c r="B44" s="2" t="s">
        <v>16</v>
      </c>
      <c r="C44" s="3">
        <v>34859</v>
      </c>
      <c r="D44" s="3">
        <v>5873</v>
      </c>
      <c r="E44" s="3"/>
      <c r="F44" s="3"/>
      <c r="G44" s="3">
        <v>0</v>
      </c>
    </row>
    <row r="45" spans="1:10" x14ac:dyDescent="0.55000000000000004">
      <c r="A45" s="6" t="s">
        <v>12</v>
      </c>
      <c r="B45" s="2" t="s">
        <v>18</v>
      </c>
      <c r="C45" s="3">
        <v>7</v>
      </c>
      <c r="D45" s="3"/>
      <c r="E45" s="3"/>
      <c r="F45" s="3">
        <v>0</v>
      </c>
      <c r="G45" s="3">
        <v>0</v>
      </c>
    </row>
    <row r="46" spans="1:10" x14ac:dyDescent="0.55000000000000004">
      <c r="A46" s="6">
        <v>37</v>
      </c>
      <c r="B46" s="2" t="s">
        <v>43</v>
      </c>
      <c r="C46" s="3"/>
      <c r="D46" s="3">
        <v>40000</v>
      </c>
      <c r="E46" s="3">
        <v>56000</v>
      </c>
      <c r="F46" s="3">
        <v>0</v>
      </c>
      <c r="G46" s="3">
        <v>0</v>
      </c>
    </row>
    <row r="47" spans="1:10" hidden="1" x14ac:dyDescent="0.55000000000000004">
      <c r="A47" s="6" t="s">
        <v>13</v>
      </c>
      <c r="B47" s="2" t="s">
        <v>21</v>
      </c>
      <c r="C47" s="3"/>
      <c r="D47" s="3"/>
      <c r="E47" s="3"/>
      <c r="F47" s="3">
        <v>0</v>
      </c>
      <c r="G47" s="3">
        <v>0</v>
      </c>
    </row>
    <row r="48" spans="1:10" hidden="1" x14ac:dyDescent="0.55000000000000004">
      <c r="A48" s="6" t="s">
        <v>14</v>
      </c>
      <c r="B48" s="2" t="s">
        <v>19</v>
      </c>
      <c r="C48" s="3">
        <v>598</v>
      </c>
      <c r="D48" s="3"/>
      <c r="E48" s="3"/>
      <c r="F48" s="3">
        <v>0</v>
      </c>
      <c r="G48" s="3">
        <v>0</v>
      </c>
    </row>
    <row r="49" spans="1:9" s="16" customFormat="1" x14ac:dyDescent="0.55000000000000004">
      <c r="A49" s="13" t="s">
        <v>23</v>
      </c>
      <c r="B49" s="14" t="s">
        <v>5</v>
      </c>
      <c r="C49" s="15">
        <f>+SUM(C50:C52)</f>
        <v>47576</v>
      </c>
      <c r="D49" s="15">
        <f t="shared" ref="D49:G49" si="12">+SUM(D50:D52)</f>
        <v>25561</v>
      </c>
      <c r="E49" s="15">
        <f t="shared" si="12"/>
        <v>7904</v>
      </c>
      <c r="F49" s="15">
        <f t="shared" si="12"/>
        <v>0</v>
      </c>
      <c r="G49" s="15">
        <f t="shared" si="12"/>
        <v>0</v>
      </c>
      <c r="I49" s="5"/>
    </row>
    <row r="50" spans="1:9" x14ac:dyDescent="0.55000000000000004">
      <c r="A50" s="6" t="s">
        <v>6</v>
      </c>
      <c r="B50" s="2" t="s">
        <v>17</v>
      </c>
      <c r="C50" s="3">
        <v>23159</v>
      </c>
      <c r="D50" s="3">
        <v>8530</v>
      </c>
      <c r="E50" s="3">
        <v>2330</v>
      </c>
      <c r="F50" s="3">
        <v>0</v>
      </c>
      <c r="G50" s="3"/>
    </row>
    <row r="51" spans="1:9" x14ac:dyDescent="0.55000000000000004">
      <c r="A51" s="6" t="s">
        <v>11</v>
      </c>
      <c r="B51" s="2" t="s">
        <v>16</v>
      </c>
      <c r="C51" s="3">
        <v>24417</v>
      </c>
      <c r="D51" s="3">
        <v>17031</v>
      </c>
      <c r="E51" s="3">
        <v>5574</v>
      </c>
      <c r="F51" s="3">
        <v>0</v>
      </c>
      <c r="G51" s="3">
        <v>0</v>
      </c>
    </row>
    <row r="52" spans="1:9" x14ac:dyDescent="0.55000000000000004">
      <c r="A52" s="6" t="s">
        <v>12</v>
      </c>
      <c r="B52" s="2" t="s">
        <v>18</v>
      </c>
      <c r="C52" s="3"/>
      <c r="D52" s="3"/>
      <c r="E52" s="3"/>
      <c r="F52" s="3">
        <v>0</v>
      </c>
      <c r="G52" s="3">
        <v>0</v>
      </c>
    </row>
    <row r="53" spans="1:9" x14ac:dyDescent="0.55000000000000004">
      <c r="B53" s="33" t="s">
        <v>40</v>
      </c>
      <c r="C53" s="24">
        <f>+SUM(C31+C26+C20+C14)</f>
        <v>1480989</v>
      </c>
      <c r="D53" s="24">
        <f t="shared" ref="D53:F53" si="13">+SUM(D31+D26+D20+D14)</f>
        <v>2189261</v>
      </c>
      <c r="E53" s="24">
        <f>+SUM(E31+E26+E20+E14)</f>
        <v>2520805</v>
      </c>
      <c r="F53" s="24">
        <f t="shared" si="13"/>
        <v>2382495</v>
      </c>
      <c r="G53" s="24">
        <f>+SUM(G31+G26+G20+G14)</f>
        <v>2251070</v>
      </c>
    </row>
    <row r="54" spans="1:9" x14ac:dyDescent="0.55000000000000004">
      <c r="D54" s="34"/>
      <c r="E54" s="34"/>
      <c r="F54" s="34"/>
      <c r="G54" s="34"/>
    </row>
  </sheetData>
  <mergeCells count="1">
    <mergeCell ref="J29:J30"/>
  </mergeCells>
  <pageMargins left="0.51181102362204722" right="0.31496062992125984" top="0.74803149606299213" bottom="0.74803149606299213" header="0.31496062992125984" footer="0.31496062992125984"/>
  <pageSetup paperSize="9" scale="8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PREDLOŽAK</vt:lpstr>
      <vt:lpstr>PREDLOŽAK!Print_Area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mzagorac</dc:creator>
  <cp:lastModifiedBy>Martina Fabris</cp:lastModifiedBy>
  <cp:lastPrinted>2024-12-18T14:09:04Z</cp:lastPrinted>
  <dcterms:created xsi:type="dcterms:W3CDTF">2022-10-31T10:11:38Z</dcterms:created>
  <dcterms:modified xsi:type="dcterms:W3CDTF">2024-12-30T09:28:23Z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POSEBNI DIO FINANCIJSKOG PLANA 01.12.2022..xlsx</vt:lpwstr>
  </property>
</Properties>
</file>