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8_{1A52BFF6-C62A-4941-9390-975C0F7D7A32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PREDLOŽAK" sheetId="7" r:id="rId1"/>
  </sheets>
  <definedNames>
    <definedName name="_xlnm.Print_Area" localSheetId="0">PREDLOŽAK!$A$1:$G$51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7" l="1"/>
  <c r="D37" i="7"/>
  <c r="E37" i="7"/>
  <c r="D20" i="7" l="1"/>
  <c r="E20" i="7"/>
  <c r="F20" i="7"/>
  <c r="G20" i="7"/>
  <c r="D25" i="7"/>
  <c r="C25" i="7"/>
  <c r="C47" i="7" l="1"/>
  <c r="C41" i="7"/>
  <c r="C31" i="7"/>
  <c r="F26" i="7"/>
  <c r="F25" i="7" s="1"/>
  <c r="G26" i="7"/>
  <c r="G25" i="7" s="1"/>
  <c r="E26" i="7"/>
  <c r="E25" i="7" s="1"/>
  <c r="E15" i="7" l="1"/>
  <c r="E14" i="7" s="1"/>
  <c r="F15" i="7"/>
  <c r="F14" i="7" s="1"/>
  <c r="G15" i="7"/>
  <c r="G14" i="7" s="1"/>
  <c r="D15" i="7" l="1"/>
  <c r="C15" i="7"/>
  <c r="D4" i="7" l="1"/>
  <c r="D14" i="7"/>
  <c r="C4" i="7"/>
  <c r="C14" i="7"/>
  <c r="D47" i="7"/>
  <c r="D9" i="7" s="1"/>
  <c r="E47" i="7"/>
  <c r="E9" i="7" s="1"/>
  <c r="F47" i="7"/>
  <c r="F9" i="7" s="1"/>
  <c r="G47" i="7"/>
  <c r="G9" i="7" s="1"/>
  <c r="D41" i="7"/>
  <c r="E41" i="7"/>
  <c r="E8" i="7" s="1"/>
  <c r="F41" i="7"/>
  <c r="F8" i="7" s="1"/>
  <c r="G41" i="7"/>
  <c r="G8" i="7" s="1"/>
  <c r="C9" i="7"/>
  <c r="D31" i="7"/>
  <c r="D5" i="7" s="1"/>
  <c r="E31" i="7"/>
  <c r="F31" i="7"/>
  <c r="G31" i="7"/>
  <c r="C5" i="7"/>
  <c r="G37" i="7"/>
  <c r="F37" i="7"/>
  <c r="D30" i="7" l="1"/>
  <c r="D51" i="7" s="1"/>
  <c r="F30" i="7"/>
  <c r="F51" i="7" s="1"/>
  <c r="E30" i="7"/>
  <c r="E51" i="7" s="1"/>
  <c r="G30" i="7"/>
  <c r="G51" i="7" s="1"/>
  <c r="C21" i="7"/>
  <c r="C30" i="7"/>
  <c r="D8" i="7"/>
  <c r="E5" i="7"/>
  <c r="G5" i="7"/>
  <c r="F5" i="7"/>
  <c r="C7" i="7"/>
  <c r="G7" i="7"/>
  <c r="G13" i="7" s="1"/>
  <c r="F7" i="7"/>
  <c r="F13" i="7" s="1"/>
  <c r="E7" i="7"/>
  <c r="D7" i="7"/>
  <c r="C20" i="7" l="1"/>
  <c r="C51" i="7" s="1"/>
  <c r="C8" i="7"/>
  <c r="C13" i="7"/>
  <c r="D13" i="7"/>
  <c r="E13" i="7"/>
</calcChain>
</file>

<file path=xl/sharedStrings.xml><?xml version="1.0" encoding="utf-8"?>
<sst xmlns="http://schemas.openxmlformats.org/spreadsheetml/2006/main" count="91" uniqueCount="39">
  <si>
    <t>Opći prihodi i primici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</si>
  <si>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</si>
  <si>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</si>
  <si>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</si>
  <si>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</si>
  <si>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</si>
  <si>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</si>
  <si>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</si>
  <si>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Mehanizam za oporavak i otpornost</t>
  </si>
  <si>
    <t>Europski fond za regionalni razvoj (ERDF)</t>
  </si>
  <si>
    <t>Fond solidarnosti Europske unije – potres</t>
  </si>
  <si>
    <t>32</t>
  </si>
  <si>
    <t>34</t>
  </si>
  <si>
    <t>41</t>
  </si>
  <si>
    <t>42</t>
  </si>
  <si>
    <t>11</t>
  </si>
  <si>
    <t>Materijalni rashodi</t>
  </si>
  <si>
    <t>Rashodi za zaposlene</t>
  </si>
  <si>
    <t>Financijski rashodi</t>
  </si>
  <si>
    <t>Rashodi za nabavu proizvedene dugotrajne imovine</t>
  </si>
  <si>
    <t>52</t>
  </si>
  <si>
    <t>Rashodi za nabavu neproizvedene dugotrajne imovine</t>
  </si>
  <si>
    <t>ULAGANJE U ZNANSTVENO ISTRAŽIVAČKU DJELATNOST</t>
  </si>
  <si>
    <t>61</t>
  </si>
  <si>
    <t>IZVRŠENJE
2022.</t>
  </si>
  <si>
    <t>TEKUĆI PLAN
2023.</t>
  </si>
  <si>
    <t>PLAN 
ZA 2024.</t>
  </si>
  <si>
    <t>PROJEKCIJA 
ZA 2025.</t>
  </si>
  <si>
    <t>PROJEKCIJA 
ZA 2026.</t>
  </si>
  <si>
    <t>INSTITUT ZA JAVNE FINANCIJE</t>
  </si>
  <si>
    <t>RKP: 23286</t>
  </si>
  <si>
    <t>IZDAVANJE ZNANSTVENIH ČASOPISA, ČASOPISa ZA POPULARIZACIJU ZNANOSTI I ZA ORGANIZIRANJE ZNANSTVENIH SKUPOVA</t>
  </si>
  <si>
    <t>Privitak 1b - Posebni dio financijskog plana 2024. - 2026. - rashodi prema izvorima financiranja i aktivnostima</t>
  </si>
  <si>
    <t>A622150</t>
  </si>
  <si>
    <t>A622153</t>
  </si>
  <si>
    <t>A622152</t>
  </si>
  <si>
    <t>SAMOSTALNA DJELATNOST JAVNIH INSTITUTA - IZ EVIDENCIJSKIH PRIHODA</t>
  </si>
  <si>
    <t>PROGRAMSKO FINANCIRANJE JAVNIH INSTITUTA</t>
  </si>
  <si>
    <t>PROGRAMSKO FINANCIRANJE JAVNIH INSTITUTA - IZ STRUKTURNIh I INVESTICIJSKIH FONDOVA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</si>
</sst>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34">
    <xf numFmtId="0" fontId="0" fillId="0" borderId="0" xfId="0"/>
    <xf numFmtId="0" fontId="0" fillId="0" borderId="0" xfId="0" applyAlignment="1">
      <alignment wrapText="1"/>
    </xf>
    <xf numFmtId="0" fontId="12" fillId="0" borderId="4" xfId="49" quotePrefix="1" applyFill="1">
      <alignment horizontal="left" vertical="center" indent="1"/>
    </xf>
    <xf numFmtId="3" fontId="12" fillId="0" borderId="4" xfId="50" applyNumberFormat="1" applyFill="1">
      <alignment horizontal="right" vertical="center"/>
    </xf>
    <xf numFmtId="0" fontId="13" fillId="0" borderId="4" xfId="49" quotePrefix="1" applyFont="1" applyFill="1">
      <alignment horizontal="left" vertical="center" indent="1"/>
    </xf>
    <xf numFmtId="0" fontId="0" fillId="0" borderId="0" xfId="0" applyFill="1"/>
    <xf numFmtId="0" fontId="12" fillId="0" borderId="4" xfId="49" quotePrefix="1" applyFill="1" applyAlignment="1">
      <alignment horizontal="left" vertical="center" indent="9"/>
    </xf>
    <xf numFmtId="0" fontId="12" fillId="0" borderId="4" xfId="49" quotePrefix="1" applyFill="1" applyBorder="1" applyAlignment="1">
      <alignment horizontal="left" vertical="center" indent="7"/>
    </xf>
    <xf numFmtId="0" fontId="12" fillId="0" borderId="4" xfId="49" quotePrefix="1" applyFill="1" applyBorder="1">
      <alignment horizontal="left" vertical="center" indent="1"/>
    </xf>
    <xf numFmtId="3" fontId="12" fillId="0" borderId="4" xfId="50" applyNumberFormat="1" applyFill="1" applyBorder="1">
      <alignment horizontal="right" vertical="center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2" fillId="0" borderId="5" xfId="50" applyNumberFormat="1" applyFill="1" applyBorder="1">
      <alignment horizontal="right" vertical="center"/>
    </xf>
    <xf numFmtId="0" fontId="16" fillId="0" borderId="4" xfId="49" quotePrefix="1" applyFont="1" applyFill="1" applyAlignment="1">
      <alignment horizontal="left" vertical="center" indent="7"/>
    </xf>
    <xf numFmtId="0" fontId="16" fillId="0" borderId="4" xfId="49" quotePrefix="1" applyFont="1" applyFill="1">
      <alignment horizontal="left" vertical="center" indent="1"/>
    </xf>
    <xf numFmtId="3" fontId="16" fillId="0" borderId="4" xfId="50" applyNumberFormat="1" applyFont="1" applyFill="1">
      <alignment horizontal="right" vertical="center"/>
    </xf>
    <xf numFmtId="0" fontId="15" fillId="0" borderId="0" xfId="0" applyFont="1" applyFill="1"/>
    <xf numFmtId="0" fontId="16" fillId="26" borderId="4" xfId="49" quotePrefix="1" applyFont="1" applyAlignment="1">
      <alignment horizontal="center" vertical="center"/>
    </xf>
    <xf numFmtId="0" fontId="16" fillId="26" borderId="4" xfId="49" quotePrefix="1" applyFont="1">
      <alignment horizontal="left" vertical="center" indent="1"/>
    </xf>
    <xf numFmtId="3" fontId="16" fillId="26" borderId="4" xfId="49" quotePrefix="1" applyNumberFormat="1" applyFont="1" applyAlignment="1">
      <alignment vertical="center"/>
    </xf>
    <xf numFmtId="3" fontId="16" fillId="27" borderId="6" xfId="50" applyNumberFormat="1" applyFont="1" applyFill="1" applyBorder="1">
      <alignment horizontal="right" vertical="center"/>
    </xf>
    <xf numFmtId="0" fontId="16" fillId="2" borderId="4" xfId="48" quotePrefix="1" applyFont="1" applyAlignment="1">
      <alignment horizontal="left" vertical="center" wrapText="1" indent="4"/>
    </xf>
    <xf numFmtId="0" fontId="16" fillId="2" borderId="4" xfId="48" quotePrefix="1" applyFont="1">
      <alignment horizontal="left" vertical="center" wrapText="1" indent="1"/>
    </xf>
    <xf numFmtId="0" fontId="13" fillId="0" borderId="4" xfId="49" quotePrefix="1" applyFont="1" applyFill="1" applyAlignment="1">
      <alignment horizontal="left" vertical="center" indent="7"/>
    </xf>
    <xf numFmtId="3" fontId="13" fillId="0" borderId="4" xfId="50" applyNumberFormat="1" applyFont="1" applyFill="1">
      <alignment horizontal="right" vertical="center"/>
    </xf>
    <xf numFmtId="0" fontId="14" fillId="27" borderId="3" xfId="0" quotePrefix="1" applyFont="1" applyFill="1" applyBorder="1" applyAlignment="1">
      <alignment horizontal="center" vertical="center" wrapText="1"/>
    </xf>
    <xf numFmtId="0" fontId="0" fillId="28" borderId="0" xfId="0" applyFill="1"/>
    <xf numFmtId="0" fontId="17" fillId="28" borderId="0" xfId="0" applyFont="1" applyFill="1"/>
    <xf numFmtId="0" fontId="16" fillId="26" borderId="4" xfId="49" quotePrefix="1" applyFont="1" applyAlignment="1">
      <alignment horizontal="left" vertical="center" wrapText="1" indent="1"/>
    </xf>
    <xf numFmtId="0" fontId="12" fillId="0" borderId="4" xfId="49" quotePrefix="1" applyFill="1" applyAlignment="1">
      <alignment horizontal="left" vertical="center" wrapText="1" indent="1"/>
    </xf>
    <xf numFmtId="3" fontId="12" fillId="0" borderId="4" xfId="50" applyNumberFormat="1" applyFont="1" applyFill="1">
      <alignment horizontal="right" vertical="center"/>
    </xf>
    <xf numFmtId="0" fontId="18" fillId="27" borderId="3" xfId="0" quotePrefix="1" applyFont="1" applyFill="1" applyBorder="1" applyAlignment="1">
      <alignment horizontal="center" vertical="center" wrapText="1"/>
    </xf>
    <xf numFmtId="0" fontId="18" fillId="27" borderId="3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/>
    </sheetView>
  </sheetViews>
  <sheetFormatPr defaultColWidth="9.15625" defaultRowHeight="14.4" x14ac:dyDescent="0.55000000000000004"/>
  <cols>
    <col min="1" max="1" width="17.68359375" style="5" customWidth="1"/>
    <col min="2" max="2" width="39.26171875" style="5" customWidth="1"/>
    <col min="3" max="6" width="11.15625" style="5" customWidth="1"/>
    <col min="7" max="7" width="11.41796875" style="5" customWidth="1"/>
    <col min="8" max="10" width="9.15625" style="5"/>
    <col min="11" max="11" width="14.41796875" style="5" bestFit="1" customWidth="1"/>
    <col min="12" max="12" width="40.578125" style="5" bestFit="1" customWidth="1"/>
    <col min="13" max="13" width="7" style="5" bestFit="1" customWidth="1"/>
    <col min="14" max="16384" width="9.15625" style="5"/>
  </cols>
  <sheetData>
    <row r="1" spans="1:15" ht="18.75" customHeight="1" x14ac:dyDescent="0.55000000000000004">
      <c r="A1" s="27" t="s">
        <v>32</v>
      </c>
      <c r="B1" s="26"/>
      <c r="C1" s="26"/>
      <c r="D1" s="26"/>
      <c r="E1" s="26"/>
      <c r="F1" s="26"/>
      <c r="G1" s="26"/>
    </row>
    <row r="2" spans="1:15" ht="12.75" customHeight="1" x14ac:dyDescent="0.55000000000000004">
      <c r="A2" s="26"/>
      <c r="B2" s="26"/>
      <c r="C2" s="26"/>
      <c r="D2" s="26"/>
      <c r="E2" s="26"/>
      <c r="F2" s="26"/>
      <c r="G2" s="26"/>
    </row>
    <row r="3" spans="1:15" s="33" customFormat="1" ht="30" customHeight="1" x14ac:dyDescent="0.4">
      <c r="A3" s="25" t="s">
        <v>30</v>
      </c>
      <c r="B3" s="25" t="s">
        <v>29</v>
      </c>
      <c r="C3" s="31" t="s">
        <v>24</v>
      </c>
      <c r="D3" s="31" t="s">
        <v>25</v>
      </c>
      <c r="E3" s="32" t="s">
        <v>26</v>
      </c>
      <c r="F3" s="32" t="s">
        <v>27</v>
      </c>
      <c r="G3" s="32" t="s">
        <v>28</v>
      </c>
    </row>
    <row r="4" spans="1:15" x14ac:dyDescent="0.55000000000000004">
      <c r="A4" s="23">
        <v>11</v>
      </c>
      <c r="B4" s="4" t="s">
        <v>0</v>
      </c>
      <c r="C4" s="24">
        <f>+SUM(C15)</f>
        <v>462763</v>
      </c>
      <c r="D4" s="24">
        <f t="shared" ref="D4" si="0">+SUM(D15)</f>
        <v>534852</v>
      </c>
      <c r="E4" s="24">
        <v>714113</v>
      </c>
      <c r="F4" s="24">
        <v>719500</v>
      </c>
      <c r="G4" s="24">
        <v>723228</v>
      </c>
    </row>
    <row r="5" spans="1:15" x14ac:dyDescent="0.55000000000000004">
      <c r="A5" s="23">
        <v>31</v>
      </c>
      <c r="B5" s="4" t="s">
        <v>7</v>
      </c>
      <c r="C5" s="24">
        <f>+SUM(C31)</f>
        <v>715053</v>
      </c>
      <c r="D5" s="24">
        <f t="shared" ref="D5:G5" si="1">+SUM(D31)</f>
        <v>906576</v>
      </c>
      <c r="E5" s="24">
        <f t="shared" si="1"/>
        <v>1163635</v>
      </c>
      <c r="F5" s="24">
        <f t="shared" si="1"/>
        <v>1328185</v>
      </c>
      <c r="G5" s="24">
        <f t="shared" si="1"/>
        <v>1327085</v>
      </c>
    </row>
    <row r="6" spans="1:15" x14ac:dyDescent="0.55000000000000004">
      <c r="A6" s="23">
        <v>43</v>
      </c>
      <c r="B6" s="4" t="s">
        <v>1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</row>
    <row r="7" spans="1:15" x14ac:dyDescent="0.55000000000000004">
      <c r="A7" s="23">
        <v>51</v>
      </c>
      <c r="B7" s="4" t="s">
        <v>3</v>
      </c>
      <c r="C7" s="24">
        <f>+SUM(C37)</f>
        <v>7987</v>
      </c>
      <c r="D7" s="24">
        <f>+SUM(D37)</f>
        <v>31937</v>
      </c>
      <c r="E7" s="24">
        <f>+SUM(E37)</f>
        <v>10000</v>
      </c>
      <c r="F7" s="24">
        <f>+SUM(F37)</f>
        <v>0</v>
      </c>
      <c r="G7" s="24">
        <f>+SUM(G37)</f>
        <v>0</v>
      </c>
    </row>
    <row r="8" spans="1:15" x14ac:dyDescent="0.55000000000000004">
      <c r="A8" s="23">
        <v>52</v>
      </c>
      <c r="B8" s="4" t="s">
        <v>4</v>
      </c>
      <c r="C8" s="24">
        <f>+SUM(C21+C41)</f>
        <v>93609</v>
      </c>
      <c r="D8" s="24">
        <f>+SUM(D21+D41)</f>
        <v>43816</v>
      </c>
      <c r="E8" s="24">
        <f t="shared" ref="E8:G8" si="2">+SUM(E41)</f>
        <v>19389</v>
      </c>
      <c r="F8" s="24">
        <f t="shared" si="2"/>
        <v>0</v>
      </c>
      <c r="G8" s="24">
        <f t="shared" si="2"/>
        <v>0</v>
      </c>
    </row>
    <row r="9" spans="1:15" x14ac:dyDescent="0.55000000000000004">
      <c r="A9" s="23">
        <v>61</v>
      </c>
      <c r="B9" s="4" t="s">
        <v>5</v>
      </c>
      <c r="C9" s="24">
        <f>+SUM(C47)</f>
        <v>41822</v>
      </c>
      <c r="D9" s="24">
        <f t="shared" ref="D9:G9" si="3">+SUM(D47)</f>
        <v>33357</v>
      </c>
      <c r="E9" s="24">
        <f t="shared" si="3"/>
        <v>25561</v>
      </c>
      <c r="F9" s="24">
        <f t="shared" si="3"/>
        <v>0</v>
      </c>
      <c r="G9" s="24">
        <f t="shared" si="3"/>
        <v>0</v>
      </c>
    </row>
    <row r="10" spans="1:15" ht="13.5" customHeight="1" x14ac:dyDescent="0.55000000000000004">
      <c r="A10" s="23">
        <v>581</v>
      </c>
      <c r="B10" s="4" t="s">
        <v>8</v>
      </c>
      <c r="C10" s="24">
        <v>0</v>
      </c>
      <c r="D10" s="24">
        <v>0</v>
      </c>
      <c r="E10" s="24">
        <v>26172</v>
      </c>
      <c r="F10" s="24">
        <v>26172</v>
      </c>
      <c r="G10" s="24">
        <v>26172</v>
      </c>
    </row>
    <row r="11" spans="1:15" x14ac:dyDescent="0.55000000000000004">
      <c r="A11" s="7">
        <v>5761</v>
      </c>
      <c r="B11" s="8" t="s">
        <v>10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15" x14ac:dyDescent="0.55000000000000004">
      <c r="A12" s="10">
        <v>563</v>
      </c>
      <c r="B12" s="11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15" s="16" customFormat="1" ht="30" customHeight="1" x14ac:dyDescent="0.55000000000000004">
      <c r="A13" s="21">
        <v>3801</v>
      </c>
      <c r="B13" s="22" t="s">
        <v>22</v>
      </c>
      <c r="C13" s="20">
        <f>+SUM(C4:C12)</f>
        <v>1321234</v>
      </c>
      <c r="D13" s="20">
        <f t="shared" ref="D13:G13" si="4">+SUM(D4:D12)</f>
        <v>1550538</v>
      </c>
      <c r="E13" s="20">
        <f t="shared" si="4"/>
        <v>1958870</v>
      </c>
      <c r="F13" s="20">
        <f t="shared" si="4"/>
        <v>2073857</v>
      </c>
      <c r="G13" s="20">
        <f t="shared" si="4"/>
        <v>2076485</v>
      </c>
      <c r="J13" s="5"/>
      <c r="K13" s="5"/>
      <c r="L13" s="5"/>
      <c r="M13" s="5"/>
      <c r="N13" s="5"/>
      <c r="O13" s="5"/>
    </row>
    <row r="14" spans="1:15" s="16" customFormat="1" ht="18.75" customHeight="1" x14ac:dyDescent="0.55000000000000004">
      <c r="A14" s="17" t="s">
        <v>33</v>
      </c>
      <c r="B14" s="18" t="s">
        <v>37</v>
      </c>
      <c r="C14" s="19">
        <f>+SUM(C15)</f>
        <v>462763</v>
      </c>
      <c r="D14" s="19">
        <f t="shared" ref="D14:G14" si="5">+SUM(D15)</f>
        <v>534852</v>
      </c>
      <c r="E14" s="19">
        <f t="shared" si="5"/>
        <v>714113</v>
      </c>
      <c r="F14" s="19">
        <f t="shared" si="5"/>
        <v>719500</v>
      </c>
      <c r="G14" s="19">
        <f t="shared" si="5"/>
        <v>723228</v>
      </c>
      <c r="J14" s="5"/>
      <c r="K14" s="5"/>
      <c r="L14" s="5"/>
      <c r="M14" s="5"/>
      <c r="N14" s="5"/>
      <c r="O14" s="5"/>
    </row>
    <row r="15" spans="1:15" s="16" customFormat="1" x14ac:dyDescent="0.55000000000000004">
      <c r="A15" s="13" t="s">
        <v>15</v>
      </c>
      <c r="B15" s="14" t="s">
        <v>0</v>
      </c>
      <c r="C15" s="15">
        <f>+SUM(C16:C19)</f>
        <v>462763</v>
      </c>
      <c r="D15" s="15">
        <f>+SUM(D16:D19)</f>
        <v>534852</v>
      </c>
      <c r="E15" s="15">
        <f>+SUM(E16:E19)</f>
        <v>714113</v>
      </c>
      <c r="F15" s="15">
        <f>+SUM(F16:F19)</f>
        <v>719500</v>
      </c>
      <c r="G15" s="15">
        <f>+SUM(G16:G19)</f>
        <v>723228</v>
      </c>
      <c r="J15" s="5"/>
      <c r="K15" s="5"/>
      <c r="L15" s="5"/>
      <c r="M15" s="5"/>
      <c r="N15" s="5"/>
      <c r="O15" s="5"/>
    </row>
    <row r="16" spans="1:15" x14ac:dyDescent="0.55000000000000004">
      <c r="A16" s="6" t="s">
        <v>6</v>
      </c>
      <c r="B16" s="2" t="s">
        <v>17</v>
      </c>
      <c r="C16" s="30">
        <v>402662</v>
      </c>
      <c r="D16" s="30">
        <v>479026</v>
      </c>
      <c r="E16" s="3">
        <v>624471</v>
      </c>
      <c r="F16" s="3">
        <v>629658</v>
      </c>
      <c r="G16" s="3">
        <v>633386</v>
      </c>
    </row>
    <row r="17" spans="1:10" x14ac:dyDescent="0.55000000000000004">
      <c r="A17" s="6" t="s">
        <v>11</v>
      </c>
      <c r="B17" s="2" t="s">
        <v>16</v>
      </c>
      <c r="C17" s="3">
        <v>53107</v>
      </c>
      <c r="D17" s="3">
        <v>49953</v>
      </c>
      <c r="E17" s="3">
        <v>83342</v>
      </c>
      <c r="F17" s="3">
        <v>83542</v>
      </c>
      <c r="G17" s="3">
        <v>83542</v>
      </c>
    </row>
    <row r="18" spans="1:10" x14ac:dyDescent="0.55000000000000004">
      <c r="A18" s="6" t="s">
        <v>12</v>
      </c>
      <c r="B18" s="2" t="s">
        <v>18</v>
      </c>
      <c r="C18" s="3">
        <v>365</v>
      </c>
      <c r="D18" s="3">
        <v>261</v>
      </c>
      <c r="E18" s="3">
        <v>300</v>
      </c>
      <c r="F18" s="3">
        <v>300</v>
      </c>
      <c r="G18" s="3">
        <v>300</v>
      </c>
    </row>
    <row r="19" spans="1:10" x14ac:dyDescent="0.55000000000000004">
      <c r="A19" s="6" t="s">
        <v>14</v>
      </c>
      <c r="B19" s="2" t="s">
        <v>19</v>
      </c>
      <c r="C19" s="3">
        <v>6629</v>
      </c>
      <c r="D19" s="3">
        <v>5612</v>
      </c>
      <c r="E19" s="3">
        <v>6000</v>
      </c>
      <c r="F19" s="3">
        <v>6000</v>
      </c>
      <c r="G19" s="3">
        <v>6000</v>
      </c>
    </row>
    <row r="20" spans="1:10" s="16" customFormat="1" ht="42" customHeight="1" x14ac:dyDescent="0.55000000000000004">
      <c r="A20" s="17" t="s">
        <v>33</v>
      </c>
      <c r="B20" s="28" t="s">
        <v>31</v>
      </c>
      <c r="C20" s="19">
        <f>+SUM(C21)</f>
        <v>14329</v>
      </c>
      <c r="D20" s="19">
        <f t="shared" ref="D20:G20" si="6">+SUM(D21)</f>
        <v>0</v>
      </c>
      <c r="E20" s="19">
        <f t="shared" si="6"/>
        <v>0</v>
      </c>
      <c r="F20" s="19">
        <f t="shared" si="6"/>
        <v>0</v>
      </c>
      <c r="G20" s="19">
        <f t="shared" si="6"/>
        <v>0</v>
      </c>
    </row>
    <row r="21" spans="1:10" s="16" customFormat="1" x14ac:dyDescent="0.55000000000000004">
      <c r="A21" s="13" t="s">
        <v>20</v>
      </c>
      <c r="B21" s="14" t="s">
        <v>4</v>
      </c>
      <c r="C21" s="15">
        <f>+SUM(C22:C29)</f>
        <v>14329</v>
      </c>
      <c r="D21" s="15">
        <v>0</v>
      </c>
      <c r="E21" s="15"/>
      <c r="F21" s="15"/>
      <c r="G21" s="15"/>
      <c r="J21" s="5"/>
    </row>
    <row r="22" spans="1:10" x14ac:dyDescent="0.55000000000000004">
      <c r="A22" s="6" t="s">
        <v>6</v>
      </c>
      <c r="B22" s="2" t="s">
        <v>17</v>
      </c>
      <c r="C22" s="3">
        <v>718</v>
      </c>
      <c r="D22" s="3">
        <v>0</v>
      </c>
      <c r="E22" s="3"/>
      <c r="F22" s="3"/>
      <c r="G22" s="3"/>
    </row>
    <row r="23" spans="1:10" x14ac:dyDescent="0.55000000000000004">
      <c r="A23" s="6" t="s">
        <v>11</v>
      </c>
      <c r="B23" s="2" t="s">
        <v>16</v>
      </c>
      <c r="C23" s="3">
        <v>13313</v>
      </c>
      <c r="D23" s="3">
        <v>0</v>
      </c>
      <c r="E23" s="3"/>
      <c r="F23" s="3"/>
      <c r="G23" s="3"/>
    </row>
    <row r="24" spans="1:10" x14ac:dyDescent="0.55000000000000004">
      <c r="A24" s="6" t="s">
        <v>13</v>
      </c>
      <c r="B24" s="29" t="s">
        <v>21</v>
      </c>
      <c r="C24" s="3">
        <v>298</v>
      </c>
      <c r="D24" s="3">
        <v>0</v>
      </c>
      <c r="E24" s="3"/>
      <c r="F24" s="3"/>
      <c r="G24" s="3"/>
      <c r="J24" s="1"/>
    </row>
    <row r="25" spans="1:10" ht="30" customHeight="1" x14ac:dyDescent="0.55000000000000004">
      <c r="A25" s="17" t="s">
        <v>35</v>
      </c>
      <c r="B25" s="28" t="s">
        <v>38</v>
      </c>
      <c r="C25" s="19">
        <f>+SUM(C26)</f>
        <v>0</v>
      </c>
      <c r="D25" s="19">
        <f t="shared" ref="D25:G25" si="7">+SUM(D26)</f>
        <v>0</v>
      </c>
      <c r="E25" s="19">
        <f t="shared" si="7"/>
        <v>26172</v>
      </c>
      <c r="F25" s="19">
        <f t="shared" si="7"/>
        <v>26172</v>
      </c>
      <c r="G25" s="19">
        <f t="shared" si="7"/>
        <v>26172</v>
      </c>
    </row>
    <row r="26" spans="1:10" s="16" customFormat="1" x14ac:dyDescent="0.55000000000000004">
      <c r="A26" s="13">
        <v>581</v>
      </c>
      <c r="B26" s="14" t="s">
        <v>8</v>
      </c>
      <c r="C26" s="15">
        <v>0</v>
      </c>
      <c r="D26" s="15">
        <v>0</v>
      </c>
      <c r="E26" s="15">
        <f>+SUM(E27:E29)</f>
        <v>26172</v>
      </c>
      <c r="F26" s="15">
        <f>+SUM(F27:F29)</f>
        <v>26172</v>
      </c>
      <c r="G26" s="15">
        <f>+SUM(G27:G29)</f>
        <v>26172</v>
      </c>
      <c r="I26" s="5"/>
      <c r="J26" s="5"/>
    </row>
    <row r="27" spans="1:10" x14ac:dyDescent="0.55000000000000004">
      <c r="A27" s="6" t="s">
        <v>6</v>
      </c>
      <c r="B27" s="2" t="s">
        <v>17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10" x14ac:dyDescent="0.55000000000000004">
      <c r="A28" s="6" t="s">
        <v>11</v>
      </c>
      <c r="B28" s="2" t="s">
        <v>16</v>
      </c>
      <c r="C28" s="3">
        <v>0</v>
      </c>
      <c r="D28" s="3">
        <v>0</v>
      </c>
      <c r="E28" s="3">
        <v>18172</v>
      </c>
      <c r="F28" s="3">
        <v>21072</v>
      </c>
      <c r="G28" s="3">
        <v>25572</v>
      </c>
    </row>
    <row r="29" spans="1:10" x14ac:dyDescent="0.55000000000000004">
      <c r="A29" s="6" t="s">
        <v>14</v>
      </c>
      <c r="B29" s="2" t="s">
        <v>19</v>
      </c>
      <c r="C29" s="3">
        <v>0</v>
      </c>
      <c r="D29" s="3">
        <v>0</v>
      </c>
      <c r="E29" s="3">
        <v>8000</v>
      </c>
      <c r="F29" s="3">
        <v>5100</v>
      </c>
      <c r="G29" s="3">
        <v>600</v>
      </c>
    </row>
    <row r="30" spans="1:10" s="16" customFormat="1" ht="26.25" customHeight="1" x14ac:dyDescent="0.55000000000000004">
      <c r="A30" s="17" t="s">
        <v>34</v>
      </c>
      <c r="B30" s="28" t="s">
        <v>36</v>
      </c>
      <c r="C30" s="19">
        <f>+SUM(C31+C37+C41+C47)</f>
        <v>844142</v>
      </c>
      <c r="D30" s="19">
        <f>+SUM(D31+D37+D41+D47)</f>
        <v>1015686</v>
      </c>
      <c r="E30" s="19">
        <f>+SUM(E31+E37+E41+E47)</f>
        <v>1218585</v>
      </c>
      <c r="F30" s="19">
        <f>+SUM(F31+F37+F41+F47)</f>
        <v>1328185</v>
      </c>
      <c r="G30" s="19">
        <f>+SUM(G31+G37+G41+G47)</f>
        <v>1327085</v>
      </c>
      <c r="J30" s="5"/>
    </row>
    <row r="31" spans="1:10" s="16" customFormat="1" x14ac:dyDescent="0.55000000000000004">
      <c r="A31" s="13" t="s">
        <v>6</v>
      </c>
      <c r="B31" s="14" t="s">
        <v>7</v>
      </c>
      <c r="C31" s="15">
        <f>+SUM(C32:C36)</f>
        <v>715053</v>
      </c>
      <c r="D31" s="15">
        <f t="shared" ref="D31:G31" si="8">+SUM(D32:D36)</f>
        <v>906576</v>
      </c>
      <c r="E31" s="15">
        <f t="shared" si="8"/>
        <v>1163635</v>
      </c>
      <c r="F31" s="15">
        <f t="shared" si="8"/>
        <v>1328185</v>
      </c>
      <c r="G31" s="15">
        <f t="shared" si="8"/>
        <v>1327085</v>
      </c>
      <c r="J31" s="5"/>
    </row>
    <row r="32" spans="1:10" x14ac:dyDescent="0.55000000000000004">
      <c r="A32" s="6" t="s">
        <v>6</v>
      </c>
      <c r="B32" s="2" t="s">
        <v>17</v>
      </c>
      <c r="C32" s="3">
        <v>58053</v>
      </c>
      <c r="D32" s="3">
        <v>77571</v>
      </c>
      <c r="E32" s="3">
        <v>201295</v>
      </c>
      <c r="F32" s="3">
        <v>335990</v>
      </c>
      <c r="G32" s="3">
        <v>335990</v>
      </c>
    </row>
    <row r="33" spans="1:10" x14ac:dyDescent="0.55000000000000004">
      <c r="A33" s="6" t="s">
        <v>11</v>
      </c>
      <c r="B33" s="2" t="s">
        <v>16</v>
      </c>
      <c r="C33" s="3">
        <v>648220</v>
      </c>
      <c r="D33" s="3">
        <v>816371</v>
      </c>
      <c r="E33" s="3">
        <v>940340</v>
      </c>
      <c r="F33" s="3">
        <v>972595</v>
      </c>
      <c r="G33" s="3">
        <v>971495</v>
      </c>
    </row>
    <row r="34" spans="1:10" x14ac:dyDescent="0.55000000000000004">
      <c r="A34" s="6" t="s">
        <v>12</v>
      </c>
      <c r="B34" s="2" t="s">
        <v>18</v>
      </c>
      <c r="C34" s="3">
        <v>2207</v>
      </c>
      <c r="D34" s="3">
        <v>2986</v>
      </c>
      <c r="E34" s="3">
        <v>3000</v>
      </c>
      <c r="F34" s="3">
        <v>3000</v>
      </c>
      <c r="G34" s="3">
        <v>3000</v>
      </c>
    </row>
    <row r="35" spans="1:10" x14ac:dyDescent="0.55000000000000004">
      <c r="A35" s="6" t="s">
        <v>13</v>
      </c>
      <c r="B35" s="2" t="s">
        <v>21</v>
      </c>
      <c r="C35" s="3">
        <v>726</v>
      </c>
      <c r="D35" s="3">
        <v>1898</v>
      </c>
      <c r="E35" s="3">
        <v>2250</v>
      </c>
      <c r="F35" s="3">
        <v>2250</v>
      </c>
      <c r="G35" s="3">
        <v>2250</v>
      </c>
    </row>
    <row r="36" spans="1:10" x14ac:dyDescent="0.55000000000000004">
      <c r="A36" s="6" t="s">
        <v>14</v>
      </c>
      <c r="B36" s="2" t="s">
        <v>19</v>
      </c>
      <c r="C36" s="3">
        <v>5847</v>
      </c>
      <c r="D36" s="3">
        <v>7750</v>
      </c>
      <c r="E36" s="3">
        <v>16750</v>
      </c>
      <c r="F36" s="3">
        <v>14350</v>
      </c>
      <c r="G36" s="3">
        <v>14350</v>
      </c>
    </row>
    <row r="37" spans="1:10" s="16" customFormat="1" x14ac:dyDescent="0.55000000000000004">
      <c r="A37" s="13" t="s">
        <v>2</v>
      </c>
      <c r="B37" s="14" t="s">
        <v>3</v>
      </c>
      <c r="C37" s="15">
        <f>+SUM(C38:C40)</f>
        <v>7987</v>
      </c>
      <c r="D37" s="15">
        <f>+SUM(D38:D40)</f>
        <v>31937</v>
      </c>
      <c r="E37" s="15">
        <f>+SUM(E38:E40)</f>
        <v>10000</v>
      </c>
      <c r="F37" s="15">
        <f>+SUM(F38:F40)</f>
        <v>0</v>
      </c>
      <c r="G37" s="15">
        <f>+SUM(G38:G40)</f>
        <v>0</v>
      </c>
    </row>
    <row r="38" spans="1:10" x14ac:dyDescent="0.55000000000000004">
      <c r="A38" s="6" t="s">
        <v>6</v>
      </c>
      <c r="B38" s="2" t="s">
        <v>17</v>
      </c>
      <c r="C38" s="3">
        <v>582</v>
      </c>
      <c r="D38" s="3">
        <v>6494</v>
      </c>
      <c r="E38" s="3">
        <v>1515</v>
      </c>
      <c r="F38" s="3">
        <v>0</v>
      </c>
      <c r="G38" s="3">
        <v>0</v>
      </c>
    </row>
    <row r="39" spans="1:10" x14ac:dyDescent="0.55000000000000004">
      <c r="A39" s="6" t="s">
        <v>11</v>
      </c>
      <c r="B39" s="2" t="s">
        <v>16</v>
      </c>
      <c r="C39" s="3">
        <v>7255</v>
      </c>
      <c r="D39" s="3">
        <v>25443</v>
      </c>
      <c r="E39" s="3">
        <v>8485</v>
      </c>
      <c r="F39" s="3">
        <v>0</v>
      </c>
      <c r="G39" s="3">
        <v>0</v>
      </c>
    </row>
    <row r="40" spans="1:10" x14ac:dyDescent="0.55000000000000004">
      <c r="A40" s="6" t="s">
        <v>12</v>
      </c>
      <c r="B40" s="2" t="s">
        <v>18</v>
      </c>
      <c r="C40" s="3">
        <v>150</v>
      </c>
      <c r="D40" s="3">
        <v>0</v>
      </c>
      <c r="E40" s="3">
        <v>0</v>
      </c>
      <c r="F40" s="3">
        <v>0</v>
      </c>
      <c r="G40" s="3">
        <v>0</v>
      </c>
    </row>
    <row r="41" spans="1:10" s="16" customFormat="1" x14ac:dyDescent="0.55000000000000004">
      <c r="A41" s="13" t="s">
        <v>20</v>
      </c>
      <c r="B41" s="14" t="s">
        <v>4</v>
      </c>
      <c r="C41" s="15">
        <f>+SUM(C42:C46)</f>
        <v>79280</v>
      </c>
      <c r="D41" s="15">
        <f t="shared" ref="D41:G41" si="9">+SUM(D42:D46)</f>
        <v>43816</v>
      </c>
      <c r="E41" s="15">
        <f t="shared" si="9"/>
        <v>19389</v>
      </c>
      <c r="F41" s="15">
        <f t="shared" si="9"/>
        <v>0</v>
      </c>
      <c r="G41" s="15">
        <f t="shared" si="9"/>
        <v>0</v>
      </c>
      <c r="I41" s="5"/>
      <c r="J41" s="5"/>
    </row>
    <row r="42" spans="1:10" x14ac:dyDescent="0.55000000000000004">
      <c r="A42" s="6" t="s">
        <v>6</v>
      </c>
      <c r="B42" s="2" t="s">
        <v>17</v>
      </c>
      <c r="C42" s="3">
        <v>65882</v>
      </c>
      <c r="D42" s="3">
        <v>22083</v>
      </c>
      <c r="E42" s="3">
        <v>9060</v>
      </c>
      <c r="F42" s="3">
        <v>0</v>
      </c>
      <c r="G42" s="3">
        <v>0</v>
      </c>
    </row>
    <row r="43" spans="1:10" x14ac:dyDescent="0.55000000000000004">
      <c r="A43" s="6" t="s">
        <v>11</v>
      </c>
      <c r="B43" s="2" t="s">
        <v>16</v>
      </c>
      <c r="C43" s="3">
        <v>12937</v>
      </c>
      <c r="D43" s="3">
        <v>21335</v>
      </c>
      <c r="E43" s="3">
        <v>10329</v>
      </c>
      <c r="F43" s="3">
        <v>0</v>
      </c>
      <c r="G43" s="3">
        <v>0</v>
      </c>
    </row>
    <row r="44" spans="1:10" x14ac:dyDescent="0.55000000000000004">
      <c r="A44" s="6" t="s">
        <v>12</v>
      </c>
      <c r="B44" s="2" t="s">
        <v>18</v>
      </c>
      <c r="C44" s="3">
        <v>36</v>
      </c>
      <c r="D44" s="3">
        <v>133</v>
      </c>
      <c r="E44" s="3">
        <v>0</v>
      </c>
      <c r="F44" s="3">
        <v>0</v>
      </c>
      <c r="G44" s="3">
        <v>0</v>
      </c>
    </row>
    <row r="45" spans="1:10" x14ac:dyDescent="0.55000000000000004">
      <c r="A45" s="6" t="s">
        <v>13</v>
      </c>
      <c r="B45" s="2" t="s">
        <v>21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</row>
    <row r="46" spans="1:10" x14ac:dyDescent="0.55000000000000004">
      <c r="A46" s="6" t="s">
        <v>14</v>
      </c>
      <c r="B46" s="2" t="s">
        <v>19</v>
      </c>
      <c r="C46" s="3">
        <v>425</v>
      </c>
      <c r="D46" s="3">
        <v>265</v>
      </c>
      <c r="E46" s="3">
        <v>0</v>
      </c>
      <c r="F46" s="3">
        <v>0</v>
      </c>
      <c r="G46" s="3">
        <v>0</v>
      </c>
    </row>
    <row r="47" spans="1:10" s="16" customFormat="1" x14ac:dyDescent="0.55000000000000004">
      <c r="A47" s="13" t="s">
        <v>23</v>
      </c>
      <c r="B47" s="14" t="s">
        <v>5</v>
      </c>
      <c r="C47" s="15">
        <f>+SUM(C48:C50)</f>
        <v>41822</v>
      </c>
      <c r="D47" s="15">
        <f t="shared" ref="D47:G47" si="10">+SUM(D48:D50)</f>
        <v>33357</v>
      </c>
      <c r="E47" s="15">
        <f t="shared" si="10"/>
        <v>25561</v>
      </c>
      <c r="F47" s="15">
        <f t="shared" si="10"/>
        <v>0</v>
      </c>
      <c r="G47" s="15">
        <f t="shared" si="10"/>
        <v>0</v>
      </c>
      <c r="I47" s="5"/>
    </row>
    <row r="48" spans="1:10" x14ac:dyDescent="0.55000000000000004">
      <c r="A48" s="6" t="s">
        <v>6</v>
      </c>
      <c r="B48" s="2" t="s">
        <v>17</v>
      </c>
      <c r="C48" s="3">
        <v>17527</v>
      </c>
      <c r="D48" s="3">
        <v>20874</v>
      </c>
      <c r="E48" s="3">
        <v>8530</v>
      </c>
      <c r="F48" s="3">
        <v>0</v>
      </c>
      <c r="G48" s="3">
        <v>0</v>
      </c>
    </row>
    <row r="49" spans="1:7" x14ac:dyDescent="0.55000000000000004">
      <c r="A49" s="6" t="s">
        <v>11</v>
      </c>
      <c r="B49" s="2" t="s">
        <v>16</v>
      </c>
      <c r="C49" s="3">
        <v>24295</v>
      </c>
      <c r="D49" s="3">
        <v>12456</v>
      </c>
      <c r="E49" s="3">
        <v>17031</v>
      </c>
      <c r="F49" s="3">
        <v>0</v>
      </c>
      <c r="G49" s="3">
        <v>0</v>
      </c>
    </row>
    <row r="50" spans="1:7" x14ac:dyDescent="0.55000000000000004">
      <c r="A50" s="6" t="s">
        <v>12</v>
      </c>
      <c r="B50" s="2" t="s">
        <v>18</v>
      </c>
      <c r="C50" s="3">
        <v>0</v>
      </c>
      <c r="D50" s="3">
        <v>27</v>
      </c>
      <c r="E50" s="3">
        <v>0</v>
      </c>
      <c r="F50" s="3">
        <v>0</v>
      </c>
      <c r="G50" s="3">
        <v>0</v>
      </c>
    </row>
    <row r="51" spans="1:7" x14ac:dyDescent="0.55000000000000004">
      <c r="C51" s="24">
        <f>+SUM(C30+C25+C20+C14)</f>
        <v>1321234</v>
      </c>
      <c r="D51" s="24">
        <f t="shared" ref="D51:G51" si="11">+SUM(D30+D25+D20+D14)</f>
        <v>1550538</v>
      </c>
      <c r="E51" s="24">
        <f t="shared" si="11"/>
        <v>1958870</v>
      </c>
      <c r="F51" s="24">
        <f t="shared" si="11"/>
        <v>2073857</v>
      </c>
      <c r="G51" s="24">
        <f t="shared" si="11"/>
        <v>2076485</v>
      </c>
    </row>
  </sheetData>
  <pageMargins left="0.51181102362204722" right="0.31496062992125984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PREDLOŽAK</vt:lpstr>
      <vt:lpstr>PREDLOŽAK!Print_Area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Martina Fabris</cp:lastModifiedBy>
  <cp:lastPrinted>2023-12-18T19:01:21Z</cp:lastPrinted>
  <dcterms:created xsi:type="dcterms:W3CDTF">2022-10-31T10:11:38Z</dcterms:created>
  <dcterms:modified xsi:type="dcterms:W3CDTF">2023-12-24T06:46:26Z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